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mokulehua\AppData\Local\Microsoft\Windows\INetCache\Content.Outlook\XBN18MB1\"/>
    </mc:Choice>
  </mc:AlternateContent>
  <workbookProtection workbookAlgorithmName="SHA-512" workbookHashValue="l/SAtRvAgh7pgMk3sRhUQGNAdy2jR9oUu8Jg+i9Nqx3lWdbb2Bmts977zmqogG+PPFTV66Z8roCvhIgE7qEjVQ==" workbookSaltValue="4Ug/q5ocqRewMI/CNFdC0w==" workbookSpinCount="100000" lockStructure="1"/>
  <bookViews>
    <workbookView xWindow="0" yWindow="0" windowWidth="38400" windowHeight="12435"/>
  </bookViews>
  <sheets>
    <sheet name="Tables 1, 2, 3" sheetId="1" r:id="rId1"/>
    <sheet name="Table 4" sheetId="2" r:id="rId2"/>
    <sheet name="Table 5" sheetId="4" r:id="rId3"/>
    <sheet name="Table 6" sheetId="5" r:id="rId4"/>
    <sheet name="Table 7" sheetId="6" r:id="rId5"/>
    <sheet name="xx" sheetId="7" state="hidden" r:id="rId6"/>
    <sheet name="Table 8" sheetId="8" r:id="rId7"/>
    <sheet name="Sheet1" sheetId="9" r:id="rId8"/>
  </sheets>
  <definedNames>
    <definedName name="_xlnm.Print_Area" localSheetId="3">'Table 6'!$A$1:$O$27</definedName>
    <definedName name="_xlnm.Print_Area" localSheetId="0">'Tables 1, 2, 3'!$A$1:$L$73</definedName>
  </definedNames>
  <calcPr calcId="152511"/>
</workbook>
</file>

<file path=xl/calcChain.xml><?xml version="1.0" encoding="utf-8"?>
<calcChain xmlns="http://schemas.openxmlformats.org/spreadsheetml/2006/main">
  <c r="G24" i="4" l="1"/>
  <c r="G16" i="4" l="1"/>
  <c r="B12" i="4"/>
  <c r="B10" i="4"/>
  <c r="B8" i="4"/>
  <c r="B18" i="4"/>
  <c r="B15" i="4"/>
  <c r="F16" i="4"/>
  <c r="E16" i="4"/>
  <c r="E22" i="4"/>
  <c r="D20" i="4" l="1"/>
  <c r="D19" i="4"/>
  <c r="K13" i="5"/>
  <c r="K20" i="5" s="1"/>
  <c r="C20" i="5" l="1"/>
  <c r="E20" i="5"/>
  <c r="G20" i="5"/>
  <c r="I20" i="5"/>
  <c r="G17" i="6" s="1"/>
  <c r="C51" i="1" l="1"/>
  <c r="E51" i="1"/>
  <c r="G51" i="1"/>
  <c r="C54" i="1"/>
  <c r="E54" i="1"/>
  <c r="G54" i="1"/>
  <c r="I54" i="1" l="1"/>
  <c r="I51" i="1"/>
  <c r="J66" i="1" l="1"/>
  <c r="L66" i="1" s="1"/>
  <c r="C72" i="1" s="1"/>
  <c r="D66" i="1"/>
  <c r="F66" i="1" s="1"/>
  <c r="D62" i="1"/>
  <c r="F62" i="1" s="1"/>
  <c r="J62" i="1"/>
  <c r="L62" i="1" s="1"/>
  <c r="C70" i="1" s="1"/>
  <c r="E20" i="4"/>
  <c r="D23" i="4" l="1"/>
  <c r="G23" i="4" s="1"/>
  <c r="E11" i="4"/>
  <c r="F11" i="4" s="1"/>
  <c r="G11" i="4" s="1"/>
  <c r="G20" i="4"/>
  <c r="F19" i="4"/>
  <c r="G19" i="4" s="1"/>
  <c r="D21" i="4"/>
  <c r="G14" i="6"/>
  <c r="G9" i="6"/>
  <c r="G6" i="6"/>
  <c r="C9" i="4"/>
  <c r="C7" i="4"/>
  <c r="E25" i="4"/>
  <c r="F25" i="4" s="1"/>
  <c r="G25" i="4" s="1"/>
  <c r="B25" i="4"/>
  <c r="B24" i="4"/>
  <c r="B23" i="4"/>
  <c r="B22" i="4"/>
  <c r="B21" i="4"/>
  <c r="B20" i="4"/>
  <c r="B17" i="4"/>
  <c r="B14" i="4"/>
  <c r="B7" i="4"/>
  <c r="B6" i="4"/>
  <c r="E17" i="4"/>
  <c r="F17" i="4" s="1"/>
  <c r="G17" i="4" s="1"/>
  <c r="C14" i="4"/>
  <c r="F14" i="4" s="1"/>
  <c r="C13" i="4"/>
  <c r="G13" i="4" s="1"/>
  <c r="C6" i="4"/>
  <c r="G6" i="4" s="1"/>
  <c r="C5" i="4"/>
  <c r="D5" i="4" s="1"/>
  <c r="E13" i="4" l="1"/>
  <c r="G28" i="4"/>
  <c r="G20" i="6"/>
  <c r="E21" i="4"/>
  <c r="G21" i="4" s="1"/>
  <c r="F21" i="4"/>
  <c r="F20" i="4"/>
  <c r="E6" i="4"/>
  <c r="C26" i="4"/>
  <c r="F6" i="4"/>
  <c r="G5" i="4"/>
  <c r="F13" i="4"/>
  <c r="G14" i="4"/>
  <c r="D14" i="4"/>
  <c r="D26" i="4" s="1"/>
  <c r="F5" i="4"/>
  <c r="F22" i="4"/>
  <c r="F9" i="4"/>
  <c r="E9" i="4"/>
  <c r="G9" i="4" s="1"/>
  <c r="C30" i="4"/>
  <c r="F7" i="4"/>
  <c r="G7" i="4"/>
  <c r="D30" i="4" l="1"/>
  <c r="E9" i="6" s="1"/>
  <c r="I9" i="6" s="1"/>
  <c r="F26" i="4"/>
  <c r="E28" i="4"/>
  <c r="F28" i="4"/>
  <c r="E26" i="4"/>
  <c r="E6" i="6"/>
  <c r="I6" i="6" s="1"/>
  <c r="BF11" i="1" s="1"/>
  <c r="E30" i="4" l="1"/>
  <c r="E14" i="6" s="1"/>
  <c r="I14" i="6" s="1"/>
  <c r="BF24" i="1" s="1"/>
  <c r="F30" i="4"/>
  <c r="K9" i="6"/>
  <c r="BF14" i="1"/>
  <c r="J9" i="6"/>
  <c r="G26" i="4"/>
  <c r="J6" i="6"/>
  <c r="K6" i="6"/>
  <c r="G30" i="4" l="1"/>
  <c r="E20" i="6" s="1"/>
  <c r="I20" i="6" s="1"/>
  <c r="E17" i="6"/>
  <c r="I17" i="6" s="1"/>
  <c r="K14" i="6"/>
  <c r="J14" i="6"/>
  <c r="J20" i="6" l="1"/>
  <c r="K20" i="6"/>
  <c r="K17" i="6"/>
  <c r="BF28" i="1"/>
  <c r="J17" i="6"/>
</calcChain>
</file>

<file path=xl/sharedStrings.xml><?xml version="1.0" encoding="utf-8"?>
<sst xmlns="http://schemas.openxmlformats.org/spreadsheetml/2006/main" count="402" uniqueCount="317">
  <si>
    <t>Parameters</t>
  </si>
  <si>
    <t>FACILITY:</t>
  </si>
  <si>
    <t>BUILDING:</t>
  </si>
  <si>
    <t>Sa</t>
  </si>
  <si>
    <t>Sb</t>
  </si>
  <si>
    <t>Sc</t>
  </si>
  <si>
    <t>EVALUATOR:</t>
  </si>
  <si>
    <t>DATE:</t>
  </si>
  <si>
    <t>EXIST.</t>
  </si>
  <si>
    <t>MET</t>
  </si>
  <si>
    <t>NOT</t>
  </si>
  <si>
    <t>APP</t>
  </si>
  <si>
    <t xml:space="preserve"> </t>
  </si>
  <si>
    <t>L</t>
  </si>
  <si>
    <t>F</t>
  </si>
  <si>
    <t>YES</t>
  </si>
  <si>
    <t>NO</t>
  </si>
  <si>
    <t>A.</t>
  </si>
  <si>
    <t>X</t>
  </si>
  <si>
    <t>=</t>
  </si>
  <si>
    <t>less</t>
  </si>
  <si>
    <t>S1</t>
  </si>
  <si>
    <t>C</t>
  </si>
  <si>
    <t xml:space="preserve"> -</t>
  </si>
  <si>
    <t>C.</t>
  </si>
  <si>
    <t>ENTER 1.</t>
  </si>
  <si>
    <t>S2</t>
  </si>
  <si>
    <t>E</t>
  </si>
  <si>
    <t>Risk Parameters</t>
  </si>
  <si>
    <t>MOBILITY</t>
  </si>
  <si>
    <t>CLASS C</t>
  </si>
  <si>
    <t>CLASS B</t>
  </si>
  <si>
    <t>D.</t>
  </si>
  <si>
    <t>Fuel burning space heaters and portable electrical space heaters are not used.</t>
  </si>
  <si>
    <t>STATUS</t>
  </si>
  <si>
    <t>S3</t>
  </si>
  <si>
    <t>P</t>
  </si>
  <si>
    <t>E.</t>
  </si>
  <si>
    <t>There are no flue fed incinerators.</t>
  </si>
  <si>
    <t>ENTER 2.</t>
  </si>
  <si>
    <t>F.</t>
  </si>
  <si>
    <t>An evacuation plan is provided and fire drills conducted in accordance with Subsections 31.1.5, 31-4.1, and</t>
  </si>
  <si>
    <t>Sa =</t>
  </si>
  <si>
    <t>Sb =</t>
  </si>
  <si>
    <t>Sc =</t>
  </si>
  <si>
    <t>31-4.2</t>
  </si>
  <si>
    <t>G</t>
  </si>
  <si>
    <t>G.</t>
  </si>
  <si>
    <t>Smoking regulations have been adopted and implemented in accordance with Subsection 31-4.4</t>
  </si>
  <si>
    <t>H.</t>
  </si>
  <si>
    <t>x</t>
  </si>
  <si>
    <t>ENTER 3.</t>
  </si>
  <si>
    <t>I.</t>
  </si>
  <si>
    <t>Fire extinguishers are provided in accordance with the requirements of 12-3.5.4 &amp; 13-3.5.7.</t>
  </si>
  <si>
    <t>J.</t>
  </si>
  <si>
    <t>Exit signs are provided in accordance with the requirements of 12-2.10.1 &amp; 13-2.10.</t>
  </si>
  <si>
    <t>K.</t>
  </si>
  <si>
    <t>Emergency lighting is provided in accordance with 12-2.9.1 or 13-2.9</t>
  </si>
  <si>
    <t>Standpipes are provided in all new high rise buildings as required by 12-4.2</t>
  </si>
  <si>
    <t>FLOOR</t>
  </si>
  <si>
    <t>ENTER 4.</t>
  </si>
  <si>
    <t>S1 =</t>
  </si>
  <si>
    <t>S2 =</t>
  </si>
  <si>
    <t>S3 =</t>
  </si>
  <si>
    <t>TOTAL VALUE</t>
  </si>
  <si>
    <t>ENTER 5.</t>
  </si>
  <si>
    <t>NO DEAD END &gt; 30</t>
  </si>
  <si>
    <t xml:space="preserve"> 50' - 100'</t>
  </si>
  <si>
    <t xml:space="preserve"> 30' - 50'</t>
  </si>
  <si>
    <t xml:space="preserve"> 100' - 150'</t>
  </si>
  <si>
    <t>ENTER 6.</t>
  </si>
  <si>
    <t>OPEN 4 OR MORE</t>
  </si>
  <si>
    <t>OPEN 2 OR 3</t>
  </si>
  <si>
    <t>ENCLOSED WITH INDICATED FIRE RESISTANCE</t>
  </si>
  <si>
    <t>FLOORS</t>
  </si>
  <si>
    <t>&lt; 1 HR</t>
  </si>
  <si>
    <t>&gt;=1 HR&lt;2 HR</t>
  </si>
  <si>
    <t>ENTER 7.</t>
  </si>
  <si>
    <t>DOUBLE DEFICIENCY</t>
  </si>
  <si>
    <t>SINGLE DEFICIENCY</t>
  </si>
  <si>
    <t>ENTER 8.</t>
  </si>
  <si>
    <t>ENTER 9.</t>
  </si>
  <si>
    <t>&lt; 2 ROUTES</t>
  </si>
  <si>
    <t>MULTIPLE ROUTES</t>
  </si>
  <si>
    <t>DEFICIENT</t>
  </si>
  <si>
    <t>ENTER 10.</t>
  </si>
  <si>
    <t>ENTER 11.</t>
  </si>
  <si>
    <t>NONE</t>
  </si>
  <si>
    <t>ENTER 13.</t>
  </si>
  <si>
    <t>PURPOSE:</t>
  </si>
  <si>
    <t>This facility is an existing building.</t>
  </si>
  <si>
    <t>Draperies, upholstered furniture, mattresses, furnishings, and decorations combustibility is</t>
  </si>
  <si>
    <t>limited in accordance with 12-7.5 and 13-7.5.</t>
  </si>
  <si>
    <t>2. OCCUPANT LOAD</t>
  </si>
  <si>
    <t>RESIDENTS</t>
  </si>
  <si>
    <t>1 TO 25</t>
  </si>
  <si>
    <t>26 TO 50</t>
  </si>
  <si>
    <t>51 TO 100</t>
  </si>
  <si>
    <t>&gt; 100</t>
  </si>
  <si>
    <t>16TH TO 20TH</t>
  </si>
  <si>
    <t>20TH TO 29TH</t>
  </si>
  <si>
    <t>&gt; 30TH</t>
  </si>
  <si>
    <t xml:space="preserve">Highest floor with residential dwellings is </t>
  </si>
  <si>
    <t>floor.</t>
  </si>
  <si>
    <t>21ST TO 30TH</t>
  </si>
  <si>
    <t>30TH AND ABOVE</t>
  </si>
  <si>
    <t>IN ALL BEDROOMS AND HALLWAYS NEAR BEDROOMS WITH TANDEM OPERATION</t>
  </si>
  <si>
    <t>IN ALL BEDROOMS AND HALLWAYS NEAR BEDROOMS NO TANDEM OPERATION</t>
  </si>
  <si>
    <t>ONLY IN BEDROOM(S)</t>
  </si>
  <si>
    <t>ONE IN HALL NEAR BEDROOM</t>
  </si>
  <si>
    <t>CONSTRUCTION TYPE</t>
  </si>
  <si>
    <t>CORRIDOR &amp; DWELLING UNIT SEPARATION WALLS</t>
  </si>
  <si>
    <t>NONE OR INCOMPLETE</t>
  </si>
  <si>
    <t>MAXIMUM CORRIDOR DEAD END</t>
  </si>
  <si>
    <t>&gt;100 FEET</t>
  </si>
  <si>
    <t>&lt;100 FEET</t>
  </si>
  <si>
    <t>VERTICAL OPENINGS</t>
  </si>
  <si>
    <t>HAZARDOUS AREAS</t>
  </si>
  <si>
    <t>SMOKE MANAGEMENT</t>
  </si>
  <si>
    <t>SMOKEPROOF ENCLOSURE</t>
  </si>
  <si>
    <t>ALL EXIT STAIRS</t>
  </si>
  <si>
    <t>FIRE ALARM SYSTEM</t>
  </si>
  <si>
    <t>OCCUPANT NOTIFICATION WITHOUT VOICE COMMUNICATION</t>
  </si>
  <si>
    <t>OCCUPANT NOTIFICATION WITH VOICE COMMUNICATION</t>
  </si>
  <si>
    <t>MANUAL INITIATION WITHOUT FIRE DEPARTMENT NOTIFICATION</t>
  </si>
  <si>
    <t>SMOKE DETECTION</t>
  </si>
  <si>
    <t>AUTOMATIC SPRINKLERS</t>
  </si>
  <si>
    <t>SMOKE ALARMS</t>
  </si>
  <si>
    <t>ENTER 14.</t>
  </si>
  <si>
    <t>STANDPIPE SYSTEM</t>
  </si>
  <si>
    <t>ENTER 15.</t>
  </si>
  <si>
    <t>ELEVATORS</t>
  </si>
  <si>
    <t>WITH RECALL AND FIREFIGHER SERVICE</t>
  </si>
  <si>
    <t>Worksheet Cover Sheet</t>
  </si>
  <si>
    <t>1.RESIDENT EVACUATION CAPABILITY</t>
  </si>
  <si>
    <t>ASSISTANCE</t>
  </si>
  <si>
    <t>3.  FIRE COMPARTMENT LOCATION (L)</t>
  </si>
  <si>
    <t>Table 3A. New Buildings</t>
  </si>
  <si>
    <t>Table 3B. (Existing Buildings)</t>
  </si>
  <si>
    <t>Table 8 Facility Firesafety Requirements Work Sheet</t>
  </si>
  <si>
    <t>Table 5 Individual Safety Evaluations</t>
  </si>
  <si>
    <t>NO EMERGENCY LIGHTING</t>
  </si>
  <si>
    <t>EXITS ONLY</t>
  </si>
  <si>
    <t>EXIT ACCESS AND EXITS</t>
  </si>
  <si>
    <t>INTERIOR FINISH                                                              (Corridors and Exits)</t>
  </si>
  <si>
    <t xml:space="preserve">   </t>
  </si>
  <si>
    <t>INTERIOR CORRIDOR</t>
  </si>
  <si>
    <t>EGRESS ROUTES</t>
  </si>
  <si>
    <t>ENTIRE BUILDING WITH NFPA 13R ON RESIDENTIAL FLOORS</t>
  </si>
  <si>
    <t>CLASS 1 MANUAL STANDPIPE IN ALL EXIT ENCLOSURES</t>
  </si>
  <si>
    <t>NO EMERGENCY POWER</t>
  </si>
  <si>
    <t>RISK PARAMETER VALUES</t>
  </si>
  <si>
    <t>EXTINGUISHMENT FIRE SAFETY Sb</t>
  </si>
  <si>
    <t>EGRESS FIRE SAFETY Sc</t>
  </si>
  <si>
    <t>COMPARTMENT            FIRE SAFETY (Sa)</t>
  </si>
  <si>
    <t>Table 6 Minimum Required Fire Safety Indices</t>
  </si>
  <si>
    <t>COMPARTMENT FIRE SAFETY Sa</t>
  </si>
  <si>
    <t>Is C &gt;=0?</t>
  </si>
  <si>
    <t>MINIMUM REQUIRED FIRE SAFETY INDEX</t>
  </si>
  <si>
    <t>COMPARTMENTATION FIRE SAFETY                                           (S1)</t>
  </si>
  <si>
    <t>EXTINGUISHMENT FIRE SAFETY                                     (S2)</t>
  </si>
  <si>
    <t>GENERAL OCCUPANT SAFETY                                  (S4)</t>
  </si>
  <si>
    <t>Table 4 Fire Safety Parameter Values</t>
  </si>
  <si>
    <t>FIRE SAFETY PARAMETER</t>
  </si>
  <si>
    <t>EGRESS FIRE SAFETY                         (S3)</t>
  </si>
  <si>
    <t>CONSTRUCTION</t>
  </si>
  <si>
    <t xml:space="preserve">EXTINGUISHMENT FIRE SAFETY                                     (S2)
</t>
  </si>
  <si>
    <t xml:space="preserve">EGRESS FIRE SAFETY                         (S3)
</t>
  </si>
  <si>
    <t>EGRESS FIRE SAFETY                                   (Sc)</t>
  </si>
  <si>
    <t xml:space="preserve">GENERAL OCCUPANT SAFETY                                  (S4)
</t>
  </si>
  <si>
    <t>S4</t>
  </si>
  <si>
    <t xml:space="preserve">GENERAL OCCUPANT SAFETY                                  (Sd)
</t>
  </si>
  <si>
    <t>Sd</t>
  </si>
  <si>
    <t>CALCULATED FIRE SAFETY INDEX</t>
  </si>
  <si>
    <t>GENERAL FIRE FIGHTER SAFETY                                  (S5)</t>
  </si>
  <si>
    <t>S5 =</t>
  </si>
  <si>
    <t>S4 =</t>
  </si>
  <si>
    <t>Se =</t>
  </si>
  <si>
    <t>Se</t>
  </si>
  <si>
    <t>FIRE FIGHTER SAFETY</t>
  </si>
  <si>
    <t xml:space="preserve">FIRE FIGHTER SAFETY                                  (S5)
</t>
  </si>
  <si>
    <t xml:space="preserve">FIRE FIGHTER SAFETY                                     (SE)
</t>
  </si>
  <si>
    <t>S5</t>
  </si>
  <si>
    <t>NON-MASONRY (e.g. gypsum wall board stud partition)</t>
  </si>
  <si>
    <t>TYPE IA or 1B                              (FIRE RESISTIVE)</t>
  </si>
  <si>
    <t>TYPE IIA                              (ONE HOUR)</t>
  </si>
  <si>
    <t>NP</t>
  </si>
  <si>
    <t>Not permitted, this evaluation method cannot be used.</t>
  </si>
  <si>
    <t>UNDETERMINED OR LESS THAN CLASS C</t>
  </si>
  <si>
    <t>NO RECALL OR NO FIREFIGHTER SERVICE</t>
  </si>
  <si>
    <t>NO DOOR OR DOOR CONTAINS UNPROTECTED OPENINGS</t>
  </si>
  <si>
    <t>&lt;20 MIN. FPR                         NO CLOSER</t>
  </si>
  <si>
    <t>SUBTOTALS</t>
  </si>
  <si>
    <t>ADDITIONAL FACTORS</t>
  </si>
  <si>
    <t>OCCUPANT RISK FACTOR</t>
  </si>
  <si>
    <t xml:space="preserve"> CLASS I STANDPIPE PRESENT BUT NOT IN ALL REQUIRED EXITS</t>
  </si>
  <si>
    <t>GENERAL OCCUPANT FIRE SAFETY Sc</t>
  </si>
  <si>
    <t>All of the checks in Table 7 are in the "Yes" column.  The level of fire safety is acceptable.</t>
  </si>
  <si>
    <t>One or more of the checks in Table 7 are in the "No" column.  The level of fire safety is not acceptable.</t>
  </si>
  <si>
    <t>Building Utilities conform to the requirements of applicable codes and standards</t>
  </si>
  <si>
    <t>HVAC systems conform with the air conditioning, heating, and ventilating systems requirements of applcable codes and standards, except for enclosure of vertical openings, which have been considered in Safety Parameter 7 of Table 4</t>
  </si>
  <si>
    <t>TABLE 8 CONCLUSIONS</t>
  </si>
  <si>
    <t>MININUMUM 20 MIN. FPR  WITH CLOSER</t>
  </si>
  <si>
    <t>SMOKEPROOF ENCLOSURE                                        (VIA NATURAL VENTILATION OR MECHANICAL PRESSURIZATION)</t>
  </si>
  <si>
    <t>EMERGENCY POWER</t>
  </si>
  <si>
    <t>CORRIDOR &amp; COMMON AREAS</t>
  </si>
  <si>
    <t>Table 1. Occupant and Firefighter Risk Parameters</t>
  </si>
  <si>
    <t>ENTER (O1)</t>
  </si>
  <si>
    <t>FIREFIGHTER RISK FACTOR</t>
  </si>
  <si>
    <t>ENTER (FF1)</t>
  </si>
  <si>
    <t>ENTER (O2)</t>
  </si>
  <si>
    <t>ENTER (FF2)</t>
  </si>
  <si>
    <t>FIREFIGHTER RISK FACTOR (FF2)</t>
  </si>
  <si>
    <t>ENTER (O3)</t>
  </si>
  <si>
    <t>ENTER (FF3)</t>
  </si>
  <si>
    <t>FIREFIGHTER RISK FACTOR (FF3)</t>
  </si>
  <si>
    <t>O1</t>
  </si>
  <si>
    <t>O2</t>
  </si>
  <si>
    <t>ORF</t>
  </si>
  <si>
    <t>Table 2.  Risk Factor Calculations</t>
  </si>
  <si>
    <t>FF1</t>
  </si>
  <si>
    <t>FF2</t>
  </si>
  <si>
    <t>FF3</t>
  </si>
  <si>
    <t>O3</t>
  </si>
  <si>
    <t>FFRF</t>
  </si>
  <si>
    <t>FIREFIGHTER RISK FACTOR (FFRF)</t>
  </si>
  <si>
    <t>OCCUPANT RISK FACTOR (ORF)</t>
  </si>
  <si>
    <t>IN ONLY ONE EXIT STAIR</t>
  </si>
  <si>
    <t>10TH TO 19TH</t>
  </si>
  <si>
    <t>NO DEAD END &gt; 20</t>
  </si>
  <si>
    <t xml:space="preserve"> 21' - 50'</t>
  </si>
  <si>
    <t xml:space="preserve"> 51' - 100'</t>
  </si>
  <si>
    <t>10 (5)*</t>
  </si>
  <si>
    <t>CORRIDORS *</t>
  </si>
  <si>
    <t>ENTIRE BUILDING *</t>
  </si>
  <si>
    <t>EXTERIOR EGRESS BALCONIES (EXTERIOR EXIT ACCESS)</t>
  </si>
  <si>
    <t>MASONRY OR CONCRETE *</t>
  </si>
  <si>
    <t>DOORS TO CORRIDOR *</t>
  </si>
  <si>
    <t>* For locations where there are no interior corridors, only exiterior egress balconies, use 3 points, even if there is no smoke detection.</t>
  </si>
  <si>
    <t>NOT DEFICIENT</t>
  </si>
  <si>
    <t>NOT DEFICIENT W/ COMPLIANT STAIRWELL REENTRY</t>
  </si>
  <si>
    <t>EXTERIOR STAIRS OR STAIR SHAFT WITH EXTERIOR EXIT ACCESS  FOR ALL EXIT STAIRS</t>
  </si>
  <si>
    <t xml:space="preserve">Table 3A and 3B  Building Status </t>
  </si>
  <si>
    <t>Is E &gt;=0?</t>
  </si>
  <si>
    <t>Is P &gt;=0?</t>
  </si>
  <si>
    <t>Is G &gt;=0?</t>
  </si>
  <si>
    <t>Is F &gt;=0?</t>
  </si>
  <si>
    <t>FIREFIGHTER RISK FACTOR (FF1)</t>
  </si>
  <si>
    <t>CLASS A*</t>
  </si>
  <si>
    <t>NONE, NONOPERATIONAL, OR NONCOMPLIANT</t>
  </si>
  <si>
    <t>Complete this work sheet for each fire compartment (floor) Where conditions are the same in several fire compartments, one work sheet sheet can be used for those fire compartments.</t>
  </si>
  <si>
    <t>FIRE COMPARTMENTS(S) EVALUATED</t>
  </si>
  <si>
    <t>IN FIRE COMPARTMENT</t>
  </si>
  <si>
    <t>OUTSIDE FIRE COMPARTMENT</t>
  </si>
  <si>
    <t>NO DEFICIENCIES</t>
  </si>
  <si>
    <t>TOTAL SMOKE DETECTION THROUGHOUT FIRE COMPARTMENT</t>
  </si>
  <si>
    <t>* COMBINED SYSTEM WITH HOSE VALVES IN ALL EXIT ENCOSURES</t>
  </si>
  <si>
    <t>AUTOMATIC WET STANDPIPE SYSTEM WITH HOSE VALVES IN ALL EXIT ENCOSURES</t>
  </si>
  <si>
    <t>Table 7.  Fire Compartment Safety Equivalency Evaluation</t>
  </si>
  <si>
    <r>
      <rPr>
        <u/>
        <sz val="10"/>
        <rFont val="Arial"/>
        <family val="2"/>
      </rPr>
      <t>&lt;</t>
    </r>
    <r>
      <rPr>
        <sz val="10"/>
        <rFont val="Arial"/>
        <family val="2"/>
      </rPr>
      <t xml:space="preserve"> 1/2 HR.</t>
    </r>
  </si>
  <si>
    <r>
      <t>&gt;1/2</t>
    </r>
    <r>
      <rPr>
        <u/>
        <sz val="10"/>
        <rFont val="Arial"/>
        <family val="2"/>
      </rPr>
      <t xml:space="preserve">&lt; </t>
    </r>
    <r>
      <rPr>
        <sz val="10"/>
        <rFont val="Arial"/>
        <family val="2"/>
      </rPr>
      <t>1 HR</t>
    </r>
  </si>
  <si>
    <r>
      <rPr>
        <u/>
        <sz val="10"/>
        <rFont val="Arial"/>
        <family val="2"/>
      </rPr>
      <t>&gt;</t>
    </r>
    <r>
      <rPr>
        <sz val="10"/>
        <rFont val="Arial"/>
        <family val="2"/>
      </rPr>
      <t xml:space="preserve"> 1 HR</t>
    </r>
  </si>
  <si>
    <t>* For locations where there are no interior corridors, only exterior egress balconies, use 4 points, regardless of wall type.</t>
  </si>
  <si>
    <t>5A.</t>
  </si>
  <si>
    <t>5B.</t>
  </si>
  <si>
    <t>ENTER 23.</t>
  </si>
  <si>
    <t>ENTER 16.</t>
  </si>
  <si>
    <t>MECHANICAL SMOKE CONTROL WITHIN FIRE COMPARTMENT OR FLOOR IS SUBDIVIDED INTO ONE OR MORE SMOKE COMPARTMENTS</t>
  </si>
  <si>
    <t>0 (3) **</t>
  </si>
  <si>
    <t>EXTINGUISHMENT FIRE SAFETY                   (Sb)</t>
  </si>
  <si>
    <t>EMERGENCY LIGHTING AND EXIT SIGNS</t>
  </si>
  <si>
    <t>EXISTING RESIDENTIAL HIGH-RISE BUILDINGS</t>
  </si>
  <si>
    <t xml:space="preserve">EVALUATION WORK SHEETS FOR </t>
  </si>
  <si>
    <t>THE FIRE AND LIFE SAFETY INDEX FOR</t>
  </si>
  <si>
    <t>use 1/2 of item 10</t>
  </si>
  <si>
    <t>OPT-OUT INDICES</t>
  </si>
  <si>
    <t>STANDARD INDICES</t>
  </si>
  <si>
    <r>
      <t>HAVE A MAJORITY</t>
    </r>
    <r>
      <rPr>
        <b/>
        <sz val="10"/>
        <color rgb="FF00B0F0"/>
        <rFont val="Arial"/>
        <family val="2"/>
      </rPr>
      <t xml:space="preserve"> </t>
    </r>
    <r>
      <rPr>
        <b/>
        <sz val="10"/>
        <rFont val="Arial"/>
        <family val="2"/>
      </rPr>
      <t>OF THE UNIT OWNERS VOTED TO OPT OUT OF REQUIRED SPRINKLER PROTECTION</t>
    </r>
  </si>
  <si>
    <r>
      <t>IF THE ANSWER IS YES</t>
    </r>
    <r>
      <rPr>
        <b/>
        <u/>
        <sz val="10"/>
        <rFont val="Arial"/>
        <family val="2"/>
      </rPr>
      <t>,THEN</t>
    </r>
    <r>
      <rPr>
        <b/>
        <sz val="10"/>
        <color rgb="FF00B0F0"/>
        <rFont val="Arial"/>
        <family val="2"/>
      </rPr>
      <t xml:space="preserve"> </t>
    </r>
    <r>
      <rPr>
        <b/>
        <sz val="10"/>
        <rFont val="Arial"/>
        <family val="2"/>
      </rPr>
      <t>PROCEED WITH THE OPT OUT VERSION</t>
    </r>
  </si>
  <si>
    <t>NORMAL OR LIMITED</t>
  </si>
  <si>
    <t>*  Interior finish of Class B or less that is provided with a listed, approved fire retardant coating, providing a Class A rating, is acceptable.</t>
  </si>
  <si>
    <t>EXIT ACCESS*</t>
  </si>
  <si>
    <t>* Use (0) where Parameter 9 is – 8.</t>
  </si>
  <si>
    <t>** Use this value  if the entire zone is protected with quick-response automatic sprinklers.</t>
  </si>
  <si>
    <t>** For locations which have opted out of sprinkler protection, use 0 points.</t>
  </si>
  <si>
    <t>&lt;MIN 1 3/4 INCH SOLID WOOD CORE                         WITH CLOSER</t>
  </si>
  <si>
    <t>TRAVEL DISTANCE &gt;150 FEET</t>
  </si>
  <si>
    <t>-8 (0)** (-6)***</t>
  </si>
  <si>
    <t>*** Item 1 is 2 points use -6 points here</t>
  </si>
  <si>
    <t>10TH TO 15TH</t>
  </si>
  <si>
    <t>9TH OR LESS</t>
  </si>
  <si>
    <t>LOCATION OF FIRE COMPARTMENT (Floor above level of exit discharge)</t>
  </si>
  <si>
    <t>9TH FLOOR OR LOWER</t>
  </si>
  <si>
    <r>
      <t>HAVE A MAJORITY</t>
    </r>
    <r>
      <rPr>
        <b/>
        <sz val="10"/>
        <color rgb="FF00B0F0"/>
        <rFont val="Arial"/>
        <family val="2"/>
      </rPr>
      <t xml:space="preserve"> </t>
    </r>
    <r>
      <rPr>
        <b/>
        <sz val="10"/>
        <rFont val="Arial"/>
        <family val="2"/>
      </rPr>
      <t>OF THE UNIT OWNERS VOTED TO OPT OUT OF REQUIRED SPRINKLER PROTECTION?</t>
    </r>
  </si>
  <si>
    <t xml:space="preserve"> &lt;&lt; Answer by placing a "Yes" or "No" in the box on the left.</t>
  </si>
  <si>
    <t>OCCUPANT RISK FACTOR (O3)</t>
  </si>
  <si>
    <t>OCCUPANT RISK FACTOR (O2)</t>
  </si>
  <si>
    <t>OCCUPANT RISK FACTOR (O1)</t>
  </si>
  <si>
    <t xml:space="preserve">     Parameter Values</t>
  </si>
  <si>
    <t>TRAVEL DISTANCE &gt;150'</t>
  </si>
  <si>
    <t>&gt;100'</t>
  </si>
  <si>
    <t>NONCOMBUSTIBLE</t>
  </si>
  <si>
    <t>TYPES I AND II</t>
  </si>
  <si>
    <t>TYPE IIB, TYPE III, V</t>
  </si>
  <si>
    <t>* Credit for a combined system is only permitted if the Parameter 13 Automatic Sprinklers value is 8 or 10</t>
  </si>
  <si>
    <r>
      <t xml:space="preserve"> </t>
    </r>
    <r>
      <rPr>
        <b/>
        <sz val="10"/>
        <color rgb="FFFF0000"/>
        <rFont val="Arial"/>
        <family val="2"/>
      </rPr>
      <t>This answer is from cell G17 in Table 1</t>
    </r>
  </si>
  <si>
    <t>* The licensed design professional should determine the representative sampling amount in order to provide the value for this parameter</t>
  </si>
  <si>
    <t xml:space="preserve">The occupant load is </t>
  </si>
  <si>
    <t>REQUIRE*</t>
  </si>
  <si>
    <t>* For buildings with exterior egress balconies enter 5 regardless of door type</t>
  </si>
  <si>
    <t>* For locations where there are no interior corridors, only exterior egress balconies, use 5 points, even if there is no sprinkler protection</t>
  </si>
  <si>
    <t>Sd =</t>
  </si>
  <si>
    <t>THE SPRINKLER OPT-OUT VERSION OF THE LIFE SAFETY EVALUATION DOES NOT PROVIDE AN EQUIVALENT LEVEL OF LIFE SAFETY TO BUILDING OCCUPANTS AND FIRE FIGHTERS.</t>
  </si>
  <si>
    <t xml:space="preserve">persons </t>
  </si>
  <si>
    <t>Existing highrise residential building means any building that has floors used for human occupancy located more than 75
feet above the highest grade and contains dwelling units.</t>
  </si>
  <si>
    <t>*If the building fire emergency plan contains provisions which identify those building occupants that require assistance and establish procedures for the safe evacuation of these occupants, the risk values for "Normal or Limited Mobility" can be used.</t>
  </si>
  <si>
    <t>Compliance will be met with an automatic fire sprinkler system throughout the building.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</si>
</sst>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
    <numFmt numFmtId="166" formatCode="_(* #,##0.0_);_(* \(#,##0.0\);_(* &quot;-&quot;??_);_(@_)"/>
  </numFmts>
  <fonts count="38" x14ac:knownFonts="1">
    <font>
      <sz val="10"/>
      <name val="Helv"/>
    </font>
    <font>
      <b/>
      <sz val="10"/>
      <name val="Helv"/>
    </font>
    <font>
      <b/>
      <sz val="10"/>
      <name val="Arial"/>
      <family val="2"/>
    </font>
    <font>
      <sz val="10"/>
      <name val="Arial"/>
      <family val="2"/>
    </font>
    <font>
      <sz val="8"/>
      <name val="Arial"/>
      <family val="2"/>
    </font>
    <font>
      <sz val="9"/>
      <name val="Arial"/>
      <family val="2"/>
    </font>
    <font>
      <sz val="7"/>
      <name val="Arial"/>
      <family val="2"/>
    </font>
    <font>
      <b/>
      <sz val="12"/>
      <name val="Arial"/>
      <family val="2"/>
    </font>
    <font>
      <b/>
      <sz val="10"/>
      <color indexed="10"/>
      <name val="Arial"/>
      <family val="2"/>
    </font>
    <font>
      <sz val="10"/>
      <name val="Helv"/>
    </font>
    <font>
      <sz val="10"/>
      <name val="Arial"/>
      <family val="2"/>
    </font>
    <font>
      <b/>
      <sz val="10"/>
      <name val="Arial"/>
      <family val="2"/>
    </font>
    <font>
      <sz val="8"/>
      <name val="Arial"/>
      <family val="2"/>
    </font>
    <font>
      <sz val="10"/>
      <name val="Arial"/>
      <family val="2"/>
    </font>
    <font>
      <sz val="10"/>
      <name val="Helv"/>
    </font>
    <font>
      <b/>
      <sz val="10"/>
      <name val="Arial"/>
      <family val="2"/>
    </font>
    <font>
      <b/>
      <sz val="10"/>
      <color indexed="10"/>
      <name val="Arial"/>
      <family val="2"/>
    </font>
    <font>
      <b/>
      <sz val="9"/>
      <name val="Arial"/>
      <family val="2"/>
    </font>
    <font>
      <sz val="10"/>
      <name val="Arial"/>
      <family val="2"/>
    </font>
    <font>
      <b/>
      <sz val="10"/>
      <name val="Arial"/>
      <family val="2"/>
    </font>
    <font>
      <sz val="8"/>
      <name val="Arial"/>
      <family val="2"/>
    </font>
    <font>
      <sz val="9"/>
      <name val="Arial"/>
      <family val="2"/>
    </font>
    <font>
      <b/>
      <sz val="10"/>
      <color indexed="10"/>
      <name val="Arial"/>
      <family val="2"/>
    </font>
    <font>
      <b/>
      <sz val="12"/>
      <color indexed="10"/>
      <name val="Arial"/>
      <family val="2"/>
    </font>
    <font>
      <b/>
      <sz val="12"/>
      <name val="Arial"/>
      <family val="2"/>
    </font>
    <font>
      <sz val="10"/>
      <name val="Helv"/>
    </font>
    <font>
      <b/>
      <sz val="14"/>
      <name val="Arial"/>
      <family val="2"/>
    </font>
    <font>
      <sz val="14"/>
      <name val="Arial"/>
      <family val="2"/>
    </font>
    <font>
      <sz val="14"/>
      <name val="Helv"/>
    </font>
    <font>
      <sz val="11"/>
      <name val="Arial"/>
      <family val="2"/>
    </font>
    <font>
      <b/>
      <sz val="11"/>
      <color indexed="10"/>
      <name val="Arial"/>
      <family val="2"/>
    </font>
    <font>
      <sz val="11"/>
      <name val="Helv"/>
    </font>
    <font>
      <u/>
      <sz val="10"/>
      <name val="Arial"/>
      <family val="2"/>
    </font>
    <font>
      <b/>
      <sz val="10"/>
      <color rgb="FF00B0F0"/>
      <name val="Arial"/>
      <family val="2"/>
    </font>
    <font>
      <b/>
      <u/>
      <sz val="10"/>
      <name val="Arial"/>
      <family val="2"/>
    </font>
    <font>
      <b/>
      <sz val="10"/>
      <color rgb="FFFF0000"/>
      <name val="Arial"/>
      <family val="2"/>
    </font>
    <font>
      <b/>
      <sz val="10"/>
      <color rgb="FFFF0000"/>
      <name val="Helv"/>
    </font>
    <font>
      <b/>
      <sz val="12"/>
      <color rgb="FFFF0000"/>
      <name val="Arial"/>
      <family val="2"/>
    </font>
  </fonts>
  <fills count="5">
    <fill>
      <patternFill patternType="none"/>
    </fill>
    <fill>
      <patternFill patternType="gray125"/>
    </fill>
    <fill>
      <patternFill patternType="solid">
        <fgColor indexed="23"/>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10"/>
      </left>
      <right style="thin">
        <color indexed="10"/>
      </right>
      <top/>
      <bottom style="thin">
        <color indexed="10"/>
      </bottom>
      <diagonal/>
    </border>
    <border>
      <left style="medium">
        <color indexed="10"/>
      </left>
      <right style="medium">
        <color indexed="10"/>
      </right>
      <top style="medium">
        <color indexed="10"/>
      </top>
      <bottom style="medium">
        <color indexed="10"/>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10"/>
      </left>
      <right style="medium">
        <color indexed="10"/>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10"/>
      </left>
      <right style="medium">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ck">
        <color indexed="10"/>
      </left>
      <right style="thick">
        <color indexed="10"/>
      </right>
      <top style="thick">
        <color indexed="10"/>
      </top>
      <bottom style="thick">
        <color indexed="10"/>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ck">
        <color indexed="64"/>
      </right>
      <top/>
      <bottom style="thick">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ck">
        <color rgb="FFFF0000"/>
      </bottom>
      <diagonal/>
    </border>
    <border>
      <left style="thick">
        <color rgb="FFFF0000"/>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10"/>
      </bottom>
      <diagonal/>
    </border>
    <border>
      <left style="thin">
        <color indexed="64"/>
      </left>
      <right style="thin">
        <color indexed="10"/>
      </right>
      <top style="thin">
        <color rgb="FFFF0000"/>
      </top>
      <bottom style="thin">
        <color indexed="10"/>
      </bottom>
      <diagonal/>
    </border>
    <border>
      <left style="thin">
        <color indexed="10"/>
      </left>
      <right style="thin">
        <color indexed="10"/>
      </right>
      <top style="thin">
        <color rgb="FFFF0000"/>
      </top>
      <bottom style="thin">
        <color indexed="1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auto="1"/>
      </top>
      <bottom/>
      <diagonal/>
    </border>
    <border>
      <left/>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43" fontId="9" fillId="0" borderId="0" applyFont="0" applyFill="0" applyBorder="0" applyAlignment="0" applyProtection="0"/>
  </cellStyleXfs>
  <cellXfs count="432">
    <xf numFmtId="0" fontId="0" fillId="0" borderId="0" xfId="0"/>
    <xf numFmtId="0" fontId="3" fillId="0" borderId="0" xfId="0" applyFont="1"/>
    <xf numFmtId="0" fontId="3" fillId="0" borderId="0" xfId="0" applyFont="1" applyAlignment="1">
      <alignment horizontal="center"/>
    </xf>
    <xf numFmtId="0" fontId="4" fillId="0" borderId="0" xfId="0" applyFont="1"/>
    <xf numFmtId="0" fontId="3" fillId="0" borderId="3" xfId="0" applyFont="1" applyBorder="1"/>
    <xf numFmtId="0" fontId="3" fillId="0" borderId="4" xfId="0" applyFont="1" applyBorder="1"/>
    <xf numFmtId="0" fontId="3" fillId="0" borderId="6" xfId="0" applyFont="1" applyBorder="1"/>
    <xf numFmtId="0" fontId="3" fillId="0" borderId="8" xfId="0" applyFont="1" applyBorder="1"/>
    <xf numFmtId="0" fontId="3" fillId="0" borderId="11" xfId="0" applyFont="1" applyBorder="1"/>
    <xf numFmtId="0" fontId="3" fillId="0" borderId="8" xfId="0" applyFont="1" applyBorder="1" applyAlignment="1">
      <alignment horizontal="center"/>
    </xf>
    <xf numFmtId="0" fontId="3" fillId="0" borderId="3" xfId="0" applyFont="1" applyBorder="1" applyAlignment="1">
      <alignment horizontal="center"/>
    </xf>
    <xf numFmtId="0" fontId="5" fillId="0" borderId="12" xfId="0" applyFont="1" applyBorder="1" applyAlignment="1">
      <alignment horizontal="center"/>
    </xf>
    <xf numFmtId="0" fontId="3" fillId="0" borderId="13" xfId="0" applyFont="1" applyBorder="1"/>
    <xf numFmtId="0" fontId="3" fillId="0" borderId="4" xfId="0" applyFont="1" applyBorder="1" applyAlignment="1">
      <alignment horizontal="center"/>
    </xf>
    <xf numFmtId="0" fontId="5" fillId="0" borderId="14"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8" fillId="0" borderId="15" xfId="0" applyFont="1" applyBorder="1" applyAlignment="1">
      <alignment horizontal="center"/>
    </xf>
    <xf numFmtId="0" fontId="8" fillId="2" borderId="15" xfId="0" applyFont="1" applyFill="1" applyBorder="1" applyAlignment="1">
      <alignment horizontal="center"/>
    </xf>
    <xf numFmtId="0" fontId="3" fillId="0" borderId="7" xfId="0" applyFont="1" applyBorder="1" applyAlignment="1">
      <alignment horizontal="center"/>
    </xf>
    <xf numFmtId="0" fontId="8" fillId="0" borderId="12" xfId="0" applyFont="1" applyBorder="1" applyAlignment="1">
      <alignment horizontal="center"/>
    </xf>
    <xf numFmtId="0" fontId="3" fillId="0" borderId="11" xfId="0" applyFont="1" applyBorder="1" applyAlignment="1">
      <alignment horizontal="center"/>
    </xf>
    <xf numFmtId="0" fontId="4" fillId="0" borderId="8" xfId="0" applyFont="1" applyBorder="1"/>
    <xf numFmtId="0" fontId="8" fillId="0" borderId="14" xfId="0" applyFont="1" applyBorder="1" applyAlignment="1">
      <alignment horizontal="center"/>
    </xf>
    <xf numFmtId="0" fontId="4" fillId="0" borderId="3" xfId="0" applyFont="1" applyBorder="1"/>
    <xf numFmtId="0" fontId="8" fillId="2" borderId="12" xfId="0" applyFont="1" applyFill="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2" borderId="19" xfId="0" applyFont="1" applyFill="1" applyBorder="1" applyAlignment="1">
      <alignment horizontal="center"/>
    </xf>
    <xf numFmtId="0" fontId="4" fillId="0" borderId="0" xfId="0" applyFont="1" applyBorder="1"/>
    <xf numFmtId="0" fontId="3" fillId="0" borderId="0" xfId="0" applyFont="1" applyBorder="1" applyAlignment="1">
      <alignment horizontal="center"/>
    </xf>
    <xf numFmtId="0" fontId="8" fillId="2" borderId="14" xfId="0" applyFont="1" applyFill="1" applyBorder="1" applyAlignment="1">
      <alignment horizontal="center"/>
    </xf>
    <xf numFmtId="0" fontId="7" fillId="0" borderId="0" xfId="0" applyFont="1"/>
    <xf numFmtId="0" fontId="6" fillId="0" borderId="0" xfId="0" applyFont="1"/>
    <xf numFmtId="0" fontId="3" fillId="0" borderId="0" xfId="0" applyFont="1" applyBorder="1"/>
    <xf numFmtId="0" fontId="4" fillId="0" borderId="20" xfId="0" applyFont="1" applyBorder="1"/>
    <xf numFmtId="0" fontId="4" fillId="0" borderId="2" xfId="0" applyFont="1" applyBorder="1"/>
    <xf numFmtId="0" fontId="2" fillId="0" borderId="0" xfId="0" applyFont="1" applyBorder="1"/>
    <xf numFmtId="0" fontId="3" fillId="0" borderId="23"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4" fillId="0" borderId="29" xfId="0" applyFont="1" applyBorder="1"/>
    <xf numFmtId="0" fontId="4" fillId="0" borderId="30" xfId="0" applyFont="1" applyBorder="1"/>
    <xf numFmtId="0" fontId="0" fillId="0" borderId="0" xfId="0" applyAlignment="1">
      <alignment horizontal="center"/>
    </xf>
    <xf numFmtId="0" fontId="0" fillId="0" borderId="26" xfId="0" applyBorder="1" applyAlignment="1">
      <alignment horizontal="center"/>
    </xf>
    <xf numFmtId="0" fontId="3" fillId="0" borderId="35" xfId="0" applyFont="1" applyBorder="1"/>
    <xf numFmtId="0" fontId="3" fillId="0" borderId="11" xfId="0" applyFont="1" applyBorder="1" applyAlignment="1">
      <alignment horizontal="center" wrapText="1"/>
    </xf>
    <xf numFmtId="0" fontId="3" fillId="0" borderId="8" xfId="0" applyFont="1" applyBorder="1" applyAlignment="1">
      <alignment horizontal="center" wrapText="1"/>
    </xf>
    <xf numFmtId="0" fontId="3" fillId="0" borderId="40" xfId="0" applyFont="1" applyBorder="1" applyAlignment="1">
      <alignment horizontal="center"/>
    </xf>
    <xf numFmtId="0" fontId="3" fillId="0" borderId="41" xfId="0" applyFont="1" applyBorder="1"/>
    <xf numFmtId="0" fontId="1" fillId="0" borderId="28" xfId="0" applyFont="1" applyBorder="1" applyAlignment="1">
      <alignment horizontal="center"/>
    </xf>
    <xf numFmtId="0" fontId="2" fillId="0" borderId="34" xfId="0" applyFont="1" applyBorder="1"/>
    <xf numFmtId="0" fontId="1" fillId="0" borderId="25" xfId="0" applyFont="1" applyBorder="1" applyAlignment="1">
      <alignment horizontal="center"/>
    </xf>
    <xf numFmtId="0" fontId="3" fillId="0" borderId="13" xfId="0" applyFont="1" applyBorder="1" applyAlignment="1">
      <alignment horizontal="center" wrapText="1"/>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21" xfId="0" applyFont="1" applyBorder="1" applyAlignment="1">
      <alignment horizontal="center" wrapText="1"/>
    </xf>
    <xf numFmtId="0" fontId="3" fillId="0" borderId="37" xfId="0" applyFont="1" applyBorder="1" applyAlignment="1">
      <alignment horizontal="center" wrapText="1"/>
    </xf>
    <xf numFmtId="0" fontId="3" fillId="0" borderId="8" xfId="0" applyFont="1" applyBorder="1" applyAlignment="1">
      <alignment horizontal="center" vertical="center"/>
    </xf>
    <xf numFmtId="0" fontId="2" fillId="0" borderId="0" xfId="0" applyFont="1" applyBorder="1" applyAlignment="1">
      <alignment vertical="center"/>
    </xf>
    <xf numFmtId="0" fontId="5" fillId="0" borderId="3" xfId="0" applyFont="1" applyBorder="1" applyAlignment="1">
      <alignment horizontal="center" wrapText="1"/>
    </xf>
    <xf numFmtId="0" fontId="3" fillId="0" borderId="44" xfId="0" applyFont="1" applyBorder="1" applyAlignment="1">
      <alignment horizontal="center"/>
    </xf>
    <xf numFmtId="0" fontId="2" fillId="0" borderId="13" xfId="0" applyFont="1" applyBorder="1"/>
    <xf numFmtId="0" fontId="2" fillId="0" borderId="13" xfId="0" applyFont="1" applyBorder="1" applyAlignment="1">
      <alignment wrapText="1"/>
    </xf>
    <xf numFmtId="0" fontId="2" fillId="0" borderId="38" xfId="0" applyFont="1" applyBorder="1"/>
    <xf numFmtId="0" fontId="3" fillId="0" borderId="45" xfId="0" applyFont="1" applyBorder="1"/>
    <xf numFmtId="0" fontId="3" fillId="0" borderId="30" xfId="0" applyFont="1" applyBorder="1"/>
    <xf numFmtId="0" fontId="3" fillId="0" borderId="3" xfId="0" applyFont="1" applyBorder="1" applyAlignment="1">
      <alignment horizontal="center" vertical="center" wrapText="1"/>
    </xf>
    <xf numFmtId="0" fontId="4" fillId="0" borderId="2" xfId="0" applyFont="1" applyBorder="1" applyAlignment="1">
      <alignment wrapText="1"/>
    </xf>
    <xf numFmtId="0" fontId="3" fillId="0" borderId="15" xfId="0" applyFont="1" applyBorder="1" applyAlignment="1">
      <alignment vertical="top"/>
    </xf>
    <xf numFmtId="0" fontId="3" fillId="0" borderId="12" xfId="0" applyFont="1" applyBorder="1" applyAlignment="1">
      <alignment vertical="top"/>
    </xf>
    <xf numFmtId="0" fontId="3" fillId="0" borderId="19" xfId="0" applyFont="1" applyBorder="1" applyAlignment="1">
      <alignment vertical="top"/>
    </xf>
    <xf numFmtId="0" fontId="3" fillId="0" borderId="14" xfId="0" applyFont="1" applyBorder="1" applyAlignment="1">
      <alignment vertical="top"/>
    </xf>
    <xf numFmtId="0" fontId="9" fillId="0" borderId="0" xfId="0" applyFont="1" applyFill="1"/>
    <xf numFmtId="0" fontId="10" fillId="0" borderId="0" xfId="0" applyFont="1" applyFill="1" applyBorder="1"/>
    <xf numFmtId="0" fontId="10" fillId="0" borderId="34" xfId="0" applyFont="1" applyFill="1" applyBorder="1"/>
    <xf numFmtId="0" fontId="9" fillId="0" borderId="27" xfId="0" applyFont="1" applyFill="1" applyBorder="1" applyAlignment="1">
      <alignment horizontal="left"/>
    </xf>
    <xf numFmtId="0" fontId="10" fillId="0" borderId="33" xfId="0" applyFont="1" applyFill="1" applyBorder="1" applyAlignment="1">
      <alignment wrapText="1"/>
    </xf>
    <xf numFmtId="0" fontId="10" fillId="0" borderId="33" xfId="0" applyFont="1" applyFill="1" applyBorder="1"/>
    <xf numFmtId="165" fontId="9" fillId="0" borderId="27" xfId="0" applyNumberFormat="1" applyFont="1" applyFill="1" applyBorder="1" applyAlignment="1">
      <alignment horizontal="left" vertical="top"/>
    </xf>
    <xf numFmtId="165" fontId="9" fillId="0" borderId="28" xfId="0" applyNumberFormat="1" applyFont="1" applyFill="1" applyBorder="1" applyAlignment="1">
      <alignment horizontal="left" vertical="top"/>
    </xf>
    <xf numFmtId="0" fontId="11" fillId="0" borderId="34" xfId="0" applyFont="1" applyFill="1" applyBorder="1"/>
    <xf numFmtId="0" fontId="10" fillId="0" borderId="0" xfId="0" applyFont="1" applyFill="1" applyBorder="1" applyAlignment="1">
      <alignment horizontal="center"/>
    </xf>
    <xf numFmtId="165" fontId="9" fillId="0" borderId="28" xfId="0" applyNumberFormat="1" applyFont="1" applyFill="1" applyBorder="1" applyAlignment="1">
      <alignment horizontal="left"/>
    </xf>
    <xf numFmtId="165" fontId="9" fillId="0" borderId="0" xfId="0" applyNumberFormat="1" applyFont="1" applyFill="1" applyAlignment="1">
      <alignment horizontal="left"/>
    </xf>
    <xf numFmtId="0" fontId="9" fillId="0" borderId="0" xfId="0" applyFont="1" applyFill="1" applyAlignment="1">
      <alignment horizontal="left"/>
    </xf>
    <xf numFmtId="0" fontId="10" fillId="0" borderId="0" xfId="0" applyFont="1" applyFill="1"/>
    <xf numFmtId="0" fontId="3" fillId="0" borderId="0" xfId="0" applyFont="1" applyAlignment="1">
      <alignment vertical="top"/>
    </xf>
    <xf numFmtId="165" fontId="9" fillId="0" borderId="25" xfId="0" applyNumberFormat="1" applyFont="1" applyFill="1" applyBorder="1" applyAlignment="1">
      <alignment horizontal="left" vertical="top"/>
    </xf>
    <xf numFmtId="0" fontId="10" fillId="0" borderId="36" xfId="0" applyFont="1" applyFill="1" applyBorder="1"/>
    <xf numFmtId="165" fontId="9" fillId="0" borderId="26" xfId="0" applyNumberFormat="1" applyFont="1" applyFill="1" applyBorder="1" applyAlignment="1">
      <alignment horizontal="left" vertical="top"/>
    </xf>
    <xf numFmtId="0" fontId="10" fillId="0" borderId="35" xfId="0" applyFont="1" applyFill="1" applyBorder="1"/>
    <xf numFmtId="0" fontId="10" fillId="0" borderId="36" xfId="0" applyFont="1" applyFill="1" applyBorder="1" applyAlignment="1">
      <alignment wrapText="1"/>
    </xf>
    <xf numFmtId="0" fontId="13" fillId="0" borderId="0" xfId="0" applyFont="1"/>
    <xf numFmtId="0" fontId="13" fillId="0" borderId="0" xfId="0" applyFont="1" applyAlignment="1">
      <alignment horizontal="center"/>
    </xf>
    <xf numFmtId="0" fontId="14" fillId="0" borderId="0" xfId="0" applyFont="1"/>
    <xf numFmtId="0" fontId="13" fillId="0" borderId="1" xfId="0" applyFont="1" applyBorder="1"/>
    <xf numFmtId="0" fontId="13" fillId="0" borderId="1" xfId="0" applyFont="1" applyBorder="1" applyAlignment="1">
      <alignment horizontal="center"/>
    </xf>
    <xf numFmtId="0" fontId="13" fillId="0" borderId="2" xfId="0" applyFont="1" applyBorder="1"/>
    <xf numFmtId="0" fontId="15" fillId="0" borderId="3"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5" fillId="0" borderId="0" xfId="0" applyFont="1" applyAlignment="1">
      <alignment horizontal="center"/>
    </xf>
    <xf numFmtId="0" fontId="13" fillId="0" borderId="10" xfId="0" applyFont="1" applyBorder="1" applyAlignment="1">
      <alignment horizontal="center" vertical="center"/>
    </xf>
    <xf numFmtId="0" fontId="13" fillId="0" borderId="10" xfId="0" applyFont="1" applyBorder="1" applyAlignment="1">
      <alignment horizontal="center" vertical="top" wrapText="1"/>
    </xf>
    <xf numFmtId="0" fontId="13" fillId="0" borderId="11" xfId="0" applyFont="1" applyBorder="1" applyAlignment="1">
      <alignment horizontal="center"/>
    </xf>
    <xf numFmtId="164" fontId="15" fillId="0" borderId="3" xfId="0" applyNumberFormat="1" applyFont="1" applyBorder="1" applyAlignment="1">
      <alignment horizontal="center" vertical="center"/>
    </xf>
    <xf numFmtId="164" fontId="15" fillId="0" borderId="0" xfId="0" applyNumberFormat="1" applyFont="1" applyAlignment="1">
      <alignment horizontal="center" vertical="center"/>
    </xf>
    <xf numFmtId="164" fontId="15" fillId="0" borderId="0" xfId="0" applyNumberFormat="1" applyFont="1" applyAlignment="1">
      <alignment horizontal="center"/>
    </xf>
    <xf numFmtId="0" fontId="16" fillId="0" borderId="0" xfId="0" applyFont="1" applyAlignment="1">
      <alignment horizontal="center"/>
    </xf>
    <xf numFmtId="0" fontId="13" fillId="0" borderId="9" xfId="0" applyFont="1" applyBorder="1" applyAlignment="1">
      <alignment horizontal="center" vertical="top" wrapText="1"/>
    </xf>
    <xf numFmtId="0" fontId="13" fillId="0" borderId="11" xfId="0" applyFont="1" applyBorder="1" applyAlignment="1">
      <alignment horizontal="center" wrapText="1"/>
    </xf>
    <xf numFmtId="0" fontId="13" fillId="0" borderId="9" xfId="0" applyFont="1" applyBorder="1" applyAlignment="1">
      <alignment horizontal="center" wrapText="1"/>
    </xf>
    <xf numFmtId="164" fontId="15" fillId="0" borderId="0" xfId="0" applyNumberFormat="1" applyFont="1" applyBorder="1" applyAlignment="1">
      <alignment horizontal="center"/>
    </xf>
    <xf numFmtId="0" fontId="16" fillId="0" borderId="0" xfId="0" applyFont="1" applyBorder="1" applyAlignment="1">
      <alignment horizontal="center"/>
    </xf>
    <xf numFmtId="0" fontId="13" fillId="0" borderId="10" xfId="0" applyFont="1" applyBorder="1" applyAlignment="1">
      <alignment horizontal="center" wrapText="1"/>
    </xf>
    <xf numFmtId="0" fontId="13" fillId="0" borderId="0" xfId="0" applyFont="1" applyBorder="1" applyAlignment="1">
      <alignment horizontal="left"/>
    </xf>
    <xf numFmtId="164" fontId="13" fillId="0" borderId="0" xfId="0" applyNumberFormat="1" applyFont="1" applyBorder="1" applyAlignment="1">
      <alignment horizontal="left"/>
    </xf>
    <xf numFmtId="164" fontId="13" fillId="0" borderId="0" xfId="0" applyNumberFormat="1" applyFont="1" applyAlignment="1">
      <alignment horizontal="center"/>
    </xf>
    <xf numFmtId="164" fontId="13" fillId="0" borderId="0" xfId="0" applyNumberFormat="1" applyFont="1"/>
    <xf numFmtId="0" fontId="3" fillId="0" borderId="0" xfId="0" applyFont="1" applyAlignment="1">
      <alignment wrapText="1"/>
    </xf>
    <xf numFmtId="0" fontId="18" fillId="0" borderId="0" xfId="0" applyFont="1"/>
    <xf numFmtId="0" fontId="18" fillId="0" borderId="0" xfId="0" applyFont="1" applyBorder="1"/>
    <xf numFmtId="0" fontId="18" fillId="0" borderId="0" xfId="0" applyFont="1" applyAlignment="1">
      <alignment horizontal="center"/>
    </xf>
    <xf numFmtId="0" fontId="20" fillId="0" borderId="16" xfId="0" applyFont="1" applyBorder="1"/>
    <xf numFmtId="0" fontId="18" fillId="0" borderId="13" xfId="0" applyFont="1" applyBorder="1"/>
    <xf numFmtId="0" fontId="18" fillId="0" borderId="10" xfId="0" applyFont="1" applyBorder="1"/>
    <xf numFmtId="0" fontId="20" fillId="0" borderId="0" xfId="0" applyFont="1" applyBorder="1"/>
    <xf numFmtId="0" fontId="21" fillId="0" borderId="0" xfId="0" applyFont="1" applyBorder="1" applyAlignment="1">
      <alignment horizontal="center"/>
    </xf>
    <xf numFmtId="0" fontId="18" fillId="0" borderId="16" xfId="0" applyFont="1" applyBorder="1"/>
    <xf numFmtId="0" fontId="19" fillId="0" borderId="0" xfId="0" applyFont="1" applyBorder="1"/>
    <xf numFmtId="0" fontId="18" fillId="0" borderId="32" xfId="0" applyFont="1" applyBorder="1" applyAlignment="1">
      <alignment horizontal="center"/>
    </xf>
    <xf numFmtId="0" fontId="22" fillId="2" borderId="0" xfId="0" applyFont="1" applyFill="1" applyBorder="1" applyAlignment="1">
      <alignment horizontal="center"/>
    </xf>
    <xf numFmtId="0" fontId="19" fillId="0" borderId="13" xfId="0" applyFont="1" applyBorder="1" applyAlignment="1">
      <alignment horizontal="center"/>
    </xf>
    <xf numFmtId="0" fontId="22" fillId="0" borderId="31" xfId="0" applyFont="1" applyBorder="1" applyAlignment="1">
      <alignment horizontal="center"/>
    </xf>
    <xf numFmtId="0" fontId="22" fillId="0" borderId="0" xfId="0" applyFont="1" applyBorder="1" applyAlignment="1">
      <alignment horizontal="center"/>
    </xf>
    <xf numFmtId="0" fontId="21" fillId="0" borderId="13" xfId="0" applyFont="1" applyBorder="1" applyAlignment="1">
      <alignment horizontal="center"/>
    </xf>
    <xf numFmtId="0" fontId="22" fillId="0" borderId="0" xfId="0" applyFont="1" applyAlignment="1">
      <alignment horizontal="center"/>
    </xf>
    <xf numFmtId="0" fontId="18" fillId="0" borderId="11" xfId="0" applyFont="1" applyBorder="1" applyAlignment="1">
      <alignment horizontal="center"/>
    </xf>
    <xf numFmtId="0" fontId="18" fillId="0" borderId="6" xfId="0" applyFont="1" applyBorder="1" applyAlignment="1">
      <alignment horizontal="center"/>
    </xf>
    <xf numFmtId="0" fontId="18" fillId="0" borderId="9" xfId="0" applyFont="1" applyBorder="1"/>
    <xf numFmtId="0" fontId="18" fillId="0" borderId="11" xfId="0" applyFont="1" applyBorder="1"/>
    <xf numFmtId="0" fontId="18" fillId="0" borderId="0" xfId="0" applyFont="1" applyBorder="1" applyAlignment="1">
      <alignment horizontal="center"/>
    </xf>
    <xf numFmtId="0" fontId="21" fillId="0" borderId="0" xfId="0" applyFont="1" applyBorder="1"/>
    <xf numFmtId="0" fontId="19" fillId="0" borderId="0" xfId="0" applyFont="1"/>
    <xf numFmtId="0" fontId="18" fillId="0" borderId="4" xfId="0" applyFont="1" applyBorder="1"/>
    <xf numFmtId="0" fontId="18" fillId="0" borderId="4" xfId="0" applyFont="1" applyBorder="1" applyAlignment="1">
      <alignment horizontal="center"/>
    </xf>
    <xf numFmtId="0" fontId="18" fillId="0" borderId="8" xfId="0" applyFont="1" applyBorder="1"/>
    <xf numFmtId="0" fontId="18" fillId="0" borderId="8" xfId="0" applyFont="1" applyBorder="1" applyAlignment="1">
      <alignment horizontal="center"/>
    </xf>
    <xf numFmtId="0" fontId="18" fillId="0" borderId="3" xfId="0" applyFont="1" applyBorder="1"/>
    <xf numFmtId="2" fontId="18" fillId="0" borderId="3" xfId="0" applyNumberFormat="1" applyFont="1" applyBorder="1" applyAlignment="1">
      <alignment horizontal="center"/>
    </xf>
    <xf numFmtId="0" fontId="24" fillId="0" borderId="0" xfId="0" applyFont="1"/>
    <xf numFmtId="2" fontId="19" fillId="0" borderId="0" xfId="0" applyNumberFormat="1" applyFont="1" applyBorder="1" applyAlignment="1">
      <alignment horizontal="center"/>
    </xf>
    <xf numFmtId="0" fontId="20" fillId="0" borderId="0" xfId="0" applyFont="1" applyBorder="1" applyAlignment="1">
      <alignment horizontal="left"/>
    </xf>
    <xf numFmtId="0" fontId="19" fillId="0" borderId="0" xfId="0" applyFont="1" applyAlignment="1">
      <alignment horizontal="center"/>
    </xf>
    <xf numFmtId="0" fontId="18" fillId="0" borderId="4" xfId="0" applyFont="1" applyBorder="1" applyAlignment="1">
      <alignment horizontal="center" wrapText="1"/>
    </xf>
    <xf numFmtId="0" fontId="25" fillId="0" borderId="0" xfId="0" applyFont="1"/>
    <xf numFmtId="0" fontId="18" fillId="0" borderId="5" xfId="0" applyFont="1" applyBorder="1"/>
    <xf numFmtId="0" fontId="24" fillId="0" borderId="6" xfId="0" applyFont="1" applyBorder="1" applyAlignment="1">
      <alignment horizontal="center"/>
    </xf>
    <xf numFmtId="0" fontId="18" fillId="0" borderId="7" xfId="0" applyFont="1" applyBorder="1"/>
    <xf numFmtId="2" fontId="18" fillId="0" borderId="0" xfId="0" applyNumberFormat="1" applyFont="1" applyBorder="1" applyAlignment="1">
      <alignment horizontal="center"/>
    </xf>
    <xf numFmtId="0" fontId="19" fillId="0" borderId="23" xfId="0" applyFont="1" applyBorder="1"/>
    <xf numFmtId="0" fontId="18" fillId="0" borderId="1" xfId="0" applyFont="1" applyBorder="1"/>
    <xf numFmtId="0" fontId="18" fillId="0" borderId="2" xfId="0" applyFont="1" applyBorder="1"/>
    <xf numFmtId="0" fontId="18" fillId="0" borderId="6" xfId="0" applyFont="1" applyBorder="1"/>
    <xf numFmtId="0" fontId="19" fillId="0" borderId="7" xfId="0" applyFont="1" applyBorder="1" applyAlignment="1">
      <alignment horizontal="center"/>
    </xf>
    <xf numFmtId="2" fontId="18" fillId="0" borderId="9" xfId="0" applyNumberFormat="1" applyFont="1" applyBorder="1" applyAlignment="1">
      <alignment horizontal="center"/>
    </xf>
    <xf numFmtId="2" fontId="18" fillId="0" borderId="10" xfId="0" applyNumberFormat="1" applyFont="1" applyBorder="1" applyAlignment="1">
      <alignment horizontal="center"/>
    </xf>
    <xf numFmtId="2" fontId="19" fillId="0" borderId="3" xfId="0" applyNumberFormat="1" applyFont="1" applyBorder="1" applyAlignment="1">
      <alignment horizontal="center"/>
    </xf>
    <xf numFmtId="2" fontId="18" fillId="0" borderId="0" xfId="0" applyNumberFormat="1" applyFont="1" applyAlignment="1">
      <alignment horizontal="center"/>
    </xf>
    <xf numFmtId="0" fontId="20" fillId="0" borderId="6" xfId="0" applyFont="1" applyBorder="1" applyAlignment="1">
      <alignment horizontal="left"/>
    </xf>
    <xf numFmtId="2" fontId="19" fillId="0" borderId="15" xfId="0" applyNumberFormat="1" applyFont="1" applyBorder="1" applyAlignment="1">
      <alignment horizontal="center"/>
    </xf>
    <xf numFmtId="0" fontId="26" fillId="0" borderId="0" xfId="0" applyFont="1" applyFill="1" applyBorder="1"/>
    <xf numFmtId="0" fontId="2" fillId="0" borderId="16" xfId="0" applyFont="1" applyBorder="1"/>
    <xf numFmtId="0" fontId="3" fillId="0" borderId="16" xfId="0" applyFont="1" applyBorder="1" applyAlignment="1">
      <alignment horizontal="center"/>
    </xf>
    <xf numFmtId="0" fontId="26" fillId="0" borderId="0" xfId="0" applyFont="1" applyAlignment="1">
      <alignment horizontal="left"/>
    </xf>
    <xf numFmtId="0" fontId="26" fillId="0" borderId="0" xfId="0" applyFont="1"/>
    <xf numFmtId="0" fontId="27" fillId="0" borderId="0" xfId="0" applyFont="1"/>
    <xf numFmtId="0" fontId="28" fillId="0" borderId="0" xfId="0" applyFont="1"/>
    <xf numFmtId="0" fontId="2" fillId="0" borderId="0" xfId="0" applyFont="1"/>
    <xf numFmtId="0" fontId="1" fillId="0" borderId="0" xfId="0" applyFont="1"/>
    <xf numFmtId="0" fontId="2" fillId="0" borderId="5" xfId="0" applyFont="1" applyBorder="1" applyAlignment="1">
      <alignment horizontal="centerContinuous" wrapText="1"/>
    </xf>
    <xf numFmtId="0" fontId="2" fillId="0" borderId="4" xfId="0" applyFont="1" applyBorder="1" applyAlignment="1">
      <alignment horizontal="centerContinuous"/>
    </xf>
    <xf numFmtId="0" fontId="2" fillId="0" borderId="9" xfId="0" applyFont="1" applyBorder="1" applyAlignment="1">
      <alignment horizontal="centerContinuous"/>
    </xf>
    <xf numFmtId="0" fontId="2" fillId="0" borderId="11" xfId="0" applyFont="1" applyBorder="1" applyAlignment="1">
      <alignment horizontal="centerContinuous"/>
    </xf>
    <xf numFmtId="0" fontId="2" fillId="0" borderId="8" xfId="0" applyFont="1" applyBorder="1" applyAlignment="1">
      <alignment horizontal="centerContinuous"/>
    </xf>
    <xf numFmtId="0" fontId="2" fillId="0" borderId="0" xfId="0" applyFont="1" applyBorder="1" applyAlignment="1">
      <alignment horizontal="right"/>
    </xf>
    <xf numFmtId="0" fontId="2" fillId="0" borderId="24" xfId="0" applyFont="1" applyBorder="1" applyAlignment="1">
      <alignment horizontal="right"/>
    </xf>
    <xf numFmtId="0" fontId="29" fillId="0" borderId="0" xfId="0" applyFont="1" applyBorder="1"/>
    <xf numFmtId="0" fontId="29" fillId="0" borderId="0" xfId="0" applyFont="1" applyBorder="1" applyAlignment="1">
      <alignment horizontal="center"/>
    </xf>
    <xf numFmtId="0" fontId="31" fillId="0" borderId="0" xfId="0" applyFont="1"/>
    <xf numFmtId="0" fontId="0" fillId="0" borderId="0" xfId="0" applyBorder="1"/>
    <xf numFmtId="0" fontId="31" fillId="0" borderId="0" xfId="0" applyFont="1" applyBorder="1"/>
    <xf numFmtId="2" fontId="23" fillId="0" borderId="18" xfId="0" applyNumberFormat="1" applyFont="1" applyBorder="1" applyAlignment="1" applyProtection="1">
      <alignment horizontal="center"/>
      <protection locked="0"/>
    </xf>
    <xf numFmtId="0" fontId="8" fillId="0" borderId="39" xfId="0" applyFont="1" applyBorder="1" applyAlignment="1" applyProtection="1">
      <alignment horizontal="center"/>
      <protection locked="0"/>
    </xf>
    <xf numFmtId="0" fontId="8" fillId="0" borderId="43" xfId="0" applyFont="1" applyBorder="1" applyAlignment="1" applyProtection="1">
      <alignment horizontal="center"/>
      <protection locked="0"/>
    </xf>
    <xf numFmtId="0" fontId="16" fillId="0" borderId="17" xfId="0" applyFont="1" applyBorder="1" applyAlignment="1" applyProtection="1">
      <alignment horizontal="center" vertical="center"/>
      <protection locked="0"/>
    </xf>
    <xf numFmtId="0" fontId="30" fillId="0" borderId="18" xfId="0" applyFont="1" applyBorder="1" applyAlignment="1" applyProtection="1">
      <alignment horizontal="center"/>
      <protection locked="0"/>
    </xf>
    <xf numFmtId="0" fontId="26" fillId="0" borderId="34" xfId="0" applyFont="1" applyFill="1" applyBorder="1" applyAlignment="1"/>
    <xf numFmtId="0" fontId="26" fillId="0" borderId="23" xfId="0" applyFont="1" applyBorder="1"/>
    <xf numFmtId="0" fontId="16" fillId="0" borderId="50" xfId="0" applyFont="1" applyBorder="1" applyAlignment="1">
      <alignment horizontal="center"/>
    </xf>
    <xf numFmtId="0" fontId="16" fillId="0" borderId="51"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3" fillId="0" borderId="4" xfId="0" applyFont="1" applyBorder="1" applyAlignment="1">
      <alignment horizontal="center" wrapText="1"/>
    </xf>
    <xf numFmtId="0" fontId="4" fillId="0" borderId="16" xfId="0" applyFont="1" applyBorder="1"/>
    <xf numFmtId="0" fontId="3" fillId="0" borderId="0" xfId="0" applyFont="1" applyAlignment="1">
      <alignment vertical="center" wrapText="1"/>
    </xf>
    <xf numFmtId="0" fontId="2" fillId="0" borderId="0" xfId="0" applyFont="1" applyBorder="1" applyAlignment="1">
      <alignment horizontal="center"/>
    </xf>
    <xf numFmtId="0" fontId="3" fillId="0" borderId="21" xfId="0" applyFont="1" applyBorder="1" applyAlignment="1">
      <alignment horizontal="center" vertical="top"/>
    </xf>
    <xf numFmtId="0" fontId="3" fillId="0" borderId="21" xfId="0" applyFont="1" applyBorder="1" applyAlignment="1">
      <alignment horizontal="center" vertical="top" wrapText="1"/>
    </xf>
    <xf numFmtId="0" fontId="3" fillId="0" borderId="36" xfId="0" applyFont="1" applyBorder="1" applyAlignment="1">
      <alignment horizontal="center" vertical="top" wrapText="1"/>
    </xf>
    <xf numFmtId="165" fontId="1" fillId="0" borderId="28" xfId="0" applyNumberFormat="1" applyFont="1" applyBorder="1" applyAlignment="1">
      <alignment horizontal="center"/>
    </xf>
    <xf numFmtId="0" fontId="3" fillId="0" borderId="53" xfId="0" applyFont="1" applyBorder="1"/>
    <xf numFmtId="0" fontId="3" fillId="0" borderId="54" xfId="0" applyFont="1" applyBorder="1" applyAlignment="1">
      <alignment horizontal="center"/>
    </xf>
    <xf numFmtId="0" fontId="3" fillId="0" borderId="34" xfId="0" applyFont="1" applyBorder="1"/>
    <xf numFmtId="0" fontId="1" fillId="0" borderId="26" xfId="0" applyFont="1" applyBorder="1" applyAlignment="1">
      <alignment horizontal="center"/>
    </xf>
    <xf numFmtId="0" fontId="2" fillId="0" borderId="41" xfId="0" applyFont="1" applyBorder="1"/>
    <xf numFmtId="0" fontId="2" fillId="0" borderId="0" xfId="0" applyFont="1" applyAlignment="1">
      <alignment wrapText="1"/>
    </xf>
    <xf numFmtId="0" fontId="3" fillId="0" borderId="10" xfId="0" applyFont="1" applyBorder="1" applyAlignment="1">
      <alignment horizontal="center" vertical="top" wrapText="1"/>
    </xf>
    <xf numFmtId="0" fontId="13" fillId="0" borderId="6" xfId="0" applyFont="1" applyBorder="1" applyAlignment="1">
      <alignment horizontal="center" vertical="top" wrapText="1"/>
    </xf>
    <xf numFmtId="0" fontId="13" fillId="0" borderId="6" xfId="0" applyFont="1" applyBorder="1" applyAlignment="1">
      <alignment vertical="top"/>
    </xf>
    <xf numFmtId="0" fontId="13" fillId="0" borderId="6" xfId="0" applyFont="1" applyBorder="1" applyAlignment="1">
      <alignment vertical="top" wrapText="1"/>
    </xf>
    <xf numFmtId="0" fontId="13" fillId="0" borderId="0" xfId="0" applyFont="1" applyBorder="1" applyAlignment="1">
      <alignment vertical="top"/>
    </xf>
    <xf numFmtId="0" fontId="4" fillId="0" borderId="0" xfId="0" applyFont="1" applyBorder="1" applyAlignment="1">
      <alignment horizontal="left"/>
    </xf>
    <xf numFmtId="0" fontId="2" fillId="0" borderId="0" xfId="0" applyFont="1" applyBorder="1" applyAlignment="1">
      <alignment horizontal="center"/>
    </xf>
    <xf numFmtId="0" fontId="2" fillId="0" borderId="4" xfId="0" applyFont="1"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8" fillId="0" borderId="0" xfId="0" applyFont="1" applyAlignment="1">
      <alignment horizontal="center"/>
    </xf>
    <xf numFmtId="0" fontId="8" fillId="2" borderId="0" xfId="0" applyFont="1" applyFill="1" applyBorder="1" applyAlignment="1">
      <alignment horizontal="center"/>
    </xf>
    <xf numFmtId="0" fontId="8" fillId="0" borderId="0" xfId="0" applyFont="1" applyBorder="1" applyAlignment="1" applyProtection="1">
      <alignment horizontal="center" vertical="center"/>
      <protection locked="0"/>
    </xf>
    <xf numFmtId="0" fontId="35" fillId="0" borderId="0" xfId="0" applyFont="1"/>
    <xf numFmtId="0" fontId="3" fillId="0" borderId="7" xfId="0" quotePrefix="1" applyFont="1" applyBorder="1" applyAlignment="1">
      <alignment horizontal="center"/>
    </xf>
    <xf numFmtId="2" fontId="15" fillId="0" borderId="3" xfId="0" applyNumberFormat="1" applyFont="1" applyBorder="1" applyAlignment="1">
      <alignment horizontal="center" vertical="center"/>
    </xf>
    <xf numFmtId="1" fontId="8" fillId="0" borderId="43" xfId="0" applyNumberFormat="1" applyFont="1" applyBorder="1" applyAlignment="1" applyProtection="1">
      <alignment horizontal="center"/>
      <protection locked="0"/>
    </xf>
    <xf numFmtId="0" fontId="3" fillId="0" borderId="2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5" xfId="0" applyFont="1" applyBorder="1" applyAlignment="1">
      <alignment horizontal="center"/>
    </xf>
    <xf numFmtId="0" fontId="3" fillId="0" borderId="32" xfId="0" applyFont="1" applyBorder="1"/>
    <xf numFmtId="0" fontId="8" fillId="0" borderId="41" xfId="0" applyFont="1" applyBorder="1" applyAlignment="1">
      <alignment horizontal="center"/>
    </xf>
    <xf numFmtId="0" fontId="3" fillId="0" borderId="47" xfId="0" applyFont="1" applyBorder="1"/>
    <xf numFmtId="0" fontId="3" fillId="0" borderId="49" xfId="0" applyFont="1" applyBorder="1"/>
    <xf numFmtId="0" fontId="2" fillId="0" borderId="41" xfId="0" applyFont="1" applyBorder="1" applyAlignment="1">
      <alignment horizontal="center"/>
    </xf>
    <xf numFmtId="165" fontId="1" fillId="0" borderId="25" xfId="0" applyNumberFormat="1" applyFont="1" applyBorder="1" applyAlignment="1">
      <alignment horizontal="center"/>
    </xf>
    <xf numFmtId="0" fontId="2" fillId="0" borderId="46" xfId="0" applyFont="1" applyBorder="1" applyAlignment="1">
      <alignment wrapText="1"/>
    </xf>
    <xf numFmtId="0" fontId="3" fillId="0" borderId="46" xfId="0" applyFont="1" applyBorder="1" applyAlignment="1">
      <alignment horizontal="center"/>
    </xf>
    <xf numFmtId="0" fontId="3" fillId="0" borderId="58" xfId="0" applyFont="1" applyBorder="1" applyAlignment="1">
      <alignment horizontal="center"/>
    </xf>
    <xf numFmtId="0" fontId="6" fillId="0" borderId="59" xfId="0" applyFont="1" applyBorder="1"/>
    <xf numFmtId="0" fontId="2" fillId="0" borderId="46" xfId="0" applyFont="1" applyBorder="1"/>
    <xf numFmtId="0" fontId="3" fillId="0" borderId="53" xfId="0" applyFont="1" applyBorder="1" applyAlignment="1">
      <alignment horizontal="center" wrapText="1"/>
    </xf>
    <xf numFmtId="0" fontId="3" fillId="0" borderId="40" xfId="0" applyFont="1" applyBorder="1" applyAlignment="1">
      <alignment horizontal="center" wrapText="1"/>
    </xf>
    <xf numFmtId="0" fontId="2" fillId="4" borderId="8" xfId="0" applyFont="1" applyFill="1" applyBorder="1"/>
    <xf numFmtId="0" fontId="2" fillId="4" borderId="8" xfId="0" applyFont="1" applyFill="1" applyBorder="1" applyAlignment="1">
      <alignment horizontal="center"/>
    </xf>
    <xf numFmtId="0" fontId="2" fillId="4" borderId="9" xfId="0" applyFont="1" applyFill="1" applyBorder="1" applyAlignment="1">
      <alignment horizontal="center"/>
    </xf>
    <xf numFmtId="0" fontId="3" fillId="4" borderId="4" xfId="0" applyFont="1" applyFill="1" applyBorder="1"/>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8" xfId="0" applyFont="1" applyFill="1" applyBorder="1"/>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6" xfId="0" applyFont="1" applyBorder="1" applyAlignment="1">
      <alignment horizontal="center"/>
    </xf>
    <xf numFmtId="0" fontId="2" fillId="0" borderId="0" xfId="0" applyFont="1" applyBorder="1" applyAlignment="1">
      <alignment horizontal="center"/>
    </xf>
    <xf numFmtId="2" fontId="24" fillId="0" borderId="15" xfId="0" applyNumberFormat="1" applyFont="1" applyBorder="1" applyAlignment="1">
      <alignment horizontal="center"/>
    </xf>
    <xf numFmtId="0" fontId="3" fillId="0" borderId="22" xfId="0" applyFont="1" applyBorder="1" applyAlignment="1">
      <alignment horizontal="center"/>
    </xf>
    <xf numFmtId="0" fontId="3" fillId="0" borderId="13" xfId="0" applyFont="1" applyBorder="1" applyAlignment="1">
      <alignment horizontal="center" vertical="center" wrapText="1"/>
    </xf>
    <xf numFmtId="0" fontId="3" fillId="0" borderId="61" xfId="0" applyFont="1" applyBorder="1" applyAlignment="1">
      <alignment horizontal="center" wrapText="1"/>
    </xf>
    <xf numFmtId="0" fontId="3" fillId="0" borderId="58" xfId="0" applyFont="1" applyBorder="1" applyAlignment="1">
      <alignment horizontal="center" wrapText="1"/>
    </xf>
    <xf numFmtId="0" fontId="3" fillId="0" borderId="13" xfId="0" applyFont="1" applyBorder="1" applyAlignment="1">
      <alignment horizontal="center"/>
    </xf>
    <xf numFmtId="0" fontId="3" fillId="0" borderId="22" xfId="0" applyFont="1" applyBorder="1" applyAlignment="1">
      <alignment horizontal="center" vertical="top" wrapText="1"/>
    </xf>
    <xf numFmtId="0" fontId="3" fillId="0" borderId="22" xfId="0" applyFont="1" applyBorder="1" applyAlignment="1">
      <alignment horizontal="center" wrapText="1"/>
    </xf>
    <xf numFmtId="0" fontId="3" fillId="0" borderId="32" xfId="0" applyFont="1" applyBorder="1" applyAlignment="1">
      <alignment horizontal="center"/>
    </xf>
    <xf numFmtId="0" fontId="3" fillId="0" borderId="21" xfId="0" applyFont="1" applyBorder="1" applyAlignment="1">
      <alignment horizontal="center"/>
    </xf>
    <xf numFmtId="0" fontId="3" fillId="0" borderId="34" xfId="0" applyFont="1" applyBorder="1" applyAlignment="1">
      <alignment horizontal="center" vertical="center" wrapText="1"/>
    </xf>
    <xf numFmtId="0" fontId="3" fillId="0" borderId="34" xfId="0" applyFont="1" applyBorder="1" applyAlignment="1">
      <alignment horizontal="center"/>
    </xf>
    <xf numFmtId="0" fontId="2" fillId="0" borderId="38" xfId="0" applyFont="1" applyBorder="1" applyAlignment="1">
      <alignment wrapText="1"/>
    </xf>
    <xf numFmtId="0" fontId="2" fillId="0" borderId="0" xfId="0" applyFont="1" applyBorder="1" applyAlignment="1">
      <alignment wrapText="1"/>
    </xf>
    <xf numFmtId="0" fontId="3" fillId="0" borderId="61" xfId="0" applyFont="1" applyBorder="1" applyAlignment="1">
      <alignment horizontal="center" vertical="center" wrapText="1"/>
    </xf>
    <xf numFmtId="0" fontId="6" fillId="0" borderId="41" xfId="0" applyFont="1" applyBorder="1" applyAlignment="1">
      <alignment horizontal="center"/>
    </xf>
    <xf numFmtId="0" fontId="6" fillId="0" borderId="41" xfId="0" applyFont="1" applyBorder="1"/>
    <xf numFmtId="0" fontId="3" fillId="0" borderId="29" xfId="0" applyFont="1" applyBorder="1" applyAlignment="1">
      <alignment horizontal="center"/>
    </xf>
    <xf numFmtId="0" fontId="3" fillId="0" borderId="62" xfId="0" applyFont="1" applyBorder="1" applyAlignment="1">
      <alignment horizontal="center"/>
    </xf>
    <xf numFmtId="0" fontId="2" fillId="0" borderId="38" xfId="0" applyFont="1" applyBorder="1" applyAlignment="1">
      <alignment horizontal="left"/>
    </xf>
    <xf numFmtId="0" fontId="8" fillId="0" borderId="38" xfId="0" applyFont="1" applyBorder="1" applyAlignment="1">
      <alignment horizontal="center"/>
    </xf>
    <xf numFmtId="0" fontId="3" fillId="0" borderId="38" xfId="0" applyFont="1" applyBorder="1"/>
    <xf numFmtId="0" fontId="3" fillId="0" borderId="36" xfId="0" applyFont="1" applyBorder="1"/>
    <xf numFmtId="0" fontId="3" fillId="0" borderId="28" xfId="0" applyFont="1" applyBorder="1"/>
    <xf numFmtId="0" fontId="3" fillId="0" borderId="37" xfId="0" applyFont="1" applyBorder="1" applyAlignment="1">
      <alignment horizontal="center" vertical="top" wrapText="1"/>
    </xf>
    <xf numFmtId="0" fontId="3" fillId="0" borderId="55" xfId="0" applyFont="1" applyBorder="1" applyAlignment="1">
      <alignment horizontal="center" vertical="center"/>
    </xf>
    <xf numFmtId="0" fontId="3" fillId="0" borderId="48" xfId="0" applyFont="1" applyBorder="1"/>
    <xf numFmtId="0" fontId="3" fillId="0" borderId="63" xfId="0" applyFont="1" applyBorder="1"/>
    <xf numFmtId="0" fontId="3" fillId="0" borderId="64" xfId="0" applyFont="1" applyBorder="1"/>
    <xf numFmtId="0" fontId="2" fillId="0" borderId="38" xfId="0" applyFont="1" applyBorder="1" applyAlignment="1">
      <alignment horizontal="center" wrapText="1"/>
    </xf>
    <xf numFmtId="0" fontId="3" fillId="0" borderId="61" xfId="0" applyFont="1"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5" fillId="0" borderId="40" xfId="0" applyFont="1" applyBorder="1" applyAlignment="1">
      <alignment horizontal="center" wrapText="1"/>
    </xf>
    <xf numFmtId="0" fontId="0" fillId="0" borderId="27" xfId="0" applyBorder="1" applyAlignment="1">
      <alignment horizontal="center"/>
    </xf>
    <xf numFmtId="0" fontId="3" fillId="0" borderId="33" xfId="0" applyFont="1" applyBorder="1"/>
    <xf numFmtId="0" fontId="3" fillId="0" borderId="27" xfId="0" applyFont="1" applyBorder="1"/>
    <xf numFmtId="0" fontId="3" fillId="0" borderId="66" xfId="0" applyFont="1" applyBorder="1"/>
    <xf numFmtId="0" fontId="3" fillId="0" borderId="0" xfId="0" applyFont="1" applyBorder="1" applyAlignment="1">
      <alignment vertical="top" wrapText="1"/>
    </xf>
    <xf numFmtId="0" fontId="7" fillId="0" borderId="15" xfId="0" applyFont="1" applyFill="1" applyBorder="1" applyAlignment="1">
      <alignment horizontal="center" vertical="center" wrapText="1"/>
    </xf>
    <xf numFmtId="0" fontId="10" fillId="0" borderId="15" xfId="0" applyFont="1" applyFill="1" applyBorder="1" applyAlignment="1">
      <alignment horizontal="center"/>
    </xf>
    <xf numFmtId="0" fontId="10" fillId="0" borderId="33" xfId="0" applyFont="1" applyFill="1" applyBorder="1" applyAlignment="1">
      <alignment horizontal="center"/>
    </xf>
    <xf numFmtId="0" fontId="10" fillId="3" borderId="15" xfId="0" applyFont="1" applyFill="1" applyBorder="1" applyAlignment="1">
      <alignment horizontal="center"/>
    </xf>
    <xf numFmtId="0" fontId="10" fillId="0" borderId="12" xfId="0" applyFont="1" applyFill="1" applyBorder="1" applyAlignment="1">
      <alignment horizontal="center"/>
    </xf>
    <xf numFmtId="0" fontId="10" fillId="0" borderId="14" xfId="0" applyFont="1" applyFill="1" applyBorder="1" applyAlignment="1">
      <alignment horizontal="center"/>
    </xf>
    <xf numFmtId="0" fontId="10" fillId="0" borderId="36" xfId="0" applyFont="1" applyFill="1" applyBorder="1" applyAlignment="1">
      <alignment horizontal="center"/>
    </xf>
    <xf numFmtId="0" fontId="10" fillId="0" borderId="35" xfId="0" applyFont="1" applyFill="1" applyBorder="1" applyAlignment="1">
      <alignment horizontal="center"/>
    </xf>
    <xf numFmtId="0" fontId="10" fillId="3" borderId="12" xfId="0" applyFont="1" applyFill="1" applyBorder="1" applyAlignment="1">
      <alignment horizontal="center"/>
    </xf>
    <xf numFmtId="0" fontId="10" fillId="3" borderId="14" xfId="0" applyFont="1" applyFill="1" applyBorder="1" applyAlignment="1">
      <alignment horizontal="center"/>
    </xf>
    <xf numFmtId="0" fontId="9" fillId="0" borderId="25" xfId="0" applyFont="1" applyFill="1" applyBorder="1" applyAlignment="1">
      <alignment horizontal="left"/>
    </xf>
    <xf numFmtId="0" fontId="7" fillId="0" borderId="36" xfId="0" applyFont="1" applyFill="1" applyBorder="1" applyAlignment="1">
      <alignment wrapText="1"/>
    </xf>
    <xf numFmtId="1" fontId="10" fillId="0" borderId="14" xfId="0" applyNumberFormat="1" applyFont="1" applyFill="1" applyBorder="1" applyAlignment="1">
      <alignment horizontal="center"/>
    </xf>
    <xf numFmtId="1" fontId="10" fillId="0" borderId="12" xfId="0" applyNumberFormat="1" applyFont="1" applyFill="1" applyBorder="1" applyAlignment="1">
      <alignment horizontal="center"/>
    </xf>
    <xf numFmtId="0" fontId="3" fillId="0" borderId="12" xfId="0" applyFont="1" applyFill="1" applyBorder="1" applyAlignment="1">
      <alignment horizontal="center"/>
    </xf>
    <xf numFmtId="166" fontId="10" fillId="0" borderId="15" xfId="1" applyNumberFormat="1" applyFont="1" applyFill="1" applyBorder="1" applyAlignment="1">
      <alignment horizontal="center"/>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6" fillId="0" borderId="67" xfId="0" applyFont="1" applyFill="1" applyBorder="1" applyAlignment="1">
      <alignment horizontal="center"/>
    </xf>
    <xf numFmtId="166" fontId="26" fillId="0" borderId="68" xfId="1" applyNumberFormat="1" applyFont="1" applyFill="1" applyBorder="1" applyAlignment="1">
      <alignment horizontal="center"/>
    </xf>
    <xf numFmtId="2" fontId="10" fillId="0" borderId="19" xfId="0" applyNumberFormat="1" applyFont="1" applyFill="1" applyBorder="1" applyAlignment="1">
      <alignment horizontal="center" wrapText="1"/>
    </xf>
    <xf numFmtId="165" fontId="9" fillId="0" borderId="69" xfId="0" applyNumberFormat="1" applyFont="1" applyFill="1" applyBorder="1" applyAlignment="1">
      <alignment horizontal="left"/>
    </xf>
    <xf numFmtId="0" fontId="26" fillId="0" borderId="42" xfId="0" applyFont="1" applyFill="1" applyBorder="1"/>
    <xf numFmtId="0" fontId="2" fillId="0" borderId="15" xfId="0" applyFont="1" applyBorder="1" applyAlignment="1" applyProtection="1">
      <alignment horizontal="center"/>
      <protection locked="0"/>
    </xf>
    <xf numFmtId="0" fontId="3" fillId="0" borderId="63" xfId="0" applyFont="1" applyBorder="1" applyAlignment="1">
      <alignment horizontal="center"/>
    </xf>
    <xf numFmtId="0" fontId="3" fillId="0" borderId="64" xfId="0"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26" xfId="0" applyFont="1" applyBorder="1"/>
    <xf numFmtId="0" fontId="3" fillId="0" borderId="73" xfId="0" applyFont="1" applyBorder="1" applyAlignment="1">
      <alignment horizontal="center"/>
    </xf>
    <xf numFmtId="0" fontId="8" fillId="0" borderId="74" xfId="0" applyFont="1" applyBorder="1" applyAlignment="1" applyProtection="1">
      <alignment horizontal="center"/>
      <protection locked="0"/>
    </xf>
    <xf numFmtId="0" fontId="0" fillId="0" borderId="0" xfId="0" applyAlignment="1"/>
    <xf numFmtId="0" fontId="0" fillId="0" borderId="0" xfId="0" applyAlignment="1">
      <alignment horizontal="left" vertical="center"/>
    </xf>
    <xf numFmtId="0" fontId="9" fillId="0" borderId="0" xfId="0" applyFont="1" applyFill="1" applyBorder="1" applyAlignment="1">
      <alignment horizontal="left"/>
    </xf>
    <xf numFmtId="0" fontId="11" fillId="0" borderId="0" xfId="0" applyFont="1" applyFill="1" applyBorder="1" applyAlignment="1"/>
    <xf numFmtId="0" fontId="7" fillId="0" borderId="14" xfId="0" applyFont="1" applyFill="1" applyBorder="1" applyAlignment="1">
      <alignment horizontal="center" vertical="center" wrapText="1"/>
    </xf>
    <xf numFmtId="0" fontId="11" fillId="0" borderId="41" xfId="0" applyFont="1" applyFill="1" applyBorder="1" applyAlignment="1"/>
    <xf numFmtId="0" fontId="9" fillId="0" borderId="0" xfId="0" applyFont="1" applyFill="1" applyBorder="1"/>
    <xf numFmtId="0" fontId="13" fillId="0" borderId="9" xfId="0" applyFont="1" applyFill="1" applyBorder="1" applyAlignment="1">
      <alignment horizontal="center" vertical="center" wrapText="1"/>
    </xf>
    <xf numFmtId="0" fontId="26" fillId="0" borderId="0" xfId="0" applyFont="1" applyBorder="1"/>
    <xf numFmtId="0" fontId="27" fillId="0" borderId="0" xfId="0" applyFont="1" applyBorder="1"/>
    <xf numFmtId="0" fontId="27" fillId="0" borderId="0" xfId="0" applyFont="1" applyBorder="1" applyAlignment="1">
      <alignment horizontal="center"/>
    </xf>
    <xf numFmtId="0" fontId="3" fillId="0" borderId="5" xfId="0" applyFont="1" applyBorder="1"/>
    <xf numFmtId="0" fontId="0" fillId="0" borderId="6" xfId="0" applyBorder="1"/>
    <xf numFmtId="0" fontId="0" fillId="0" borderId="7" xfId="0" applyBorder="1"/>
    <xf numFmtId="0" fontId="29" fillId="0" borderId="16" xfId="0" applyFont="1" applyBorder="1"/>
    <xf numFmtId="0" fontId="31" fillId="0" borderId="13" xfId="0" applyFont="1" applyBorder="1"/>
    <xf numFmtId="0" fontId="29" fillId="0" borderId="9" xfId="0" applyFont="1" applyBorder="1"/>
    <xf numFmtId="0" fontId="29" fillId="0" borderId="10" xfId="0" applyFont="1" applyBorder="1"/>
    <xf numFmtId="0" fontId="29" fillId="0" borderId="10" xfId="0" applyFont="1" applyBorder="1" applyAlignment="1">
      <alignment horizontal="center"/>
    </xf>
    <xf numFmtId="0" fontId="31" fillId="0" borderId="10" xfId="0" applyFont="1" applyBorder="1"/>
    <xf numFmtId="0" fontId="31" fillId="0" borderId="11" xfId="0" applyFont="1" applyBorder="1"/>
    <xf numFmtId="2" fontId="18" fillId="0" borderId="4" xfId="0" applyNumberFormat="1" applyFont="1" applyBorder="1" applyAlignment="1">
      <alignment horizontal="center"/>
    </xf>
    <xf numFmtId="1" fontId="37" fillId="0" borderId="75" xfId="0" applyNumberFormat="1" applyFont="1" applyBorder="1" applyAlignment="1" applyProtection="1">
      <alignment horizontal="center"/>
      <protection locked="0"/>
    </xf>
    <xf numFmtId="0" fontId="3" fillId="0" borderId="0" xfId="0" applyFont="1" applyFill="1" applyBorder="1" applyAlignment="1">
      <alignment vertical="top" wrapText="1"/>
    </xf>
    <xf numFmtId="0" fontId="3" fillId="0" borderId="0" xfId="0" applyFont="1" applyFill="1" applyAlignment="1">
      <alignment wrapText="1"/>
    </xf>
    <xf numFmtId="0" fontId="0" fillId="0" borderId="28" xfId="0" applyBorder="1" applyAlignment="1"/>
    <xf numFmtId="0" fontId="30" fillId="0" borderId="0" xfId="0" applyFont="1" applyBorder="1" applyAlignment="1" applyProtection="1">
      <alignment horizontal="center"/>
      <protection locked="0"/>
    </xf>
    <xf numFmtId="0" fontId="19" fillId="0" borderId="0" xfId="0" applyFont="1" applyFill="1"/>
    <xf numFmtId="0" fontId="2" fillId="0" borderId="0" xfId="0" applyFont="1" applyFill="1"/>
    <xf numFmtId="0" fontId="18" fillId="0" borderId="0" xfId="0" applyFont="1" applyFill="1"/>
    <xf numFmtId="0" fontId="3" fillId="0" borderId="3" xfId="0" applyFont="1" applyFill="1" applyBorder="1" applyAlignment="1">
      <alignment horizontal="center"/>
    </xf>
    <xf numFmtId="0" fontId="3" fillId="0" borderId="40" xfId="0" applyFont="1" applyFill="1" applyBorder="1" applyAlignment="1">
      <alignment horizontal="center" wrapText="1"/>
    </xf>
    <xf numFmtId="0" fontId="20" fillId="0" borderId="6" xfId="0" applyFont="1" applyBorder="1" applyAlignment="1">
      <alignment horizontal="left"/>
    </xf>
    <xf numFmtId="0" fontId="2"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3" fillId="0" borderId="0" xfId="0" applyFont="1" applyFill="1" applyAlignment="1">
      <alignment vertical="top" wrapText="1"/>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8" fillId="0" borderId="10" xfId="0" applyFont="1" applyBorder="1" applyProtection="1">
      <protection locked="0"/>
    </xf>
    <xf numFmtId="0" fontId="18" fillId="0" borderId="11" xfId="0" applyFont="1" applyBorder="1" applyProtection="1">
      <protection locked="0"/>
    </xf>
    <xf numFmtId="0" fontId="18" fillId="0" borderId="1" xfId="0" applyFont="1" applyBorder="1" applyProtection="1">
      <protection locked="0"/>
    </xf>
    <xf numFmtId="0" fontId="20" fillId="0" borderId="3" xfId="0" applyFont="1" applyBorder="1" applyProtection="1">
      <protection locked="0"/>
    </xf>
    <xf numFmtId="0" fontId="20" fillId="0" borderId="9" xfId="0" applyFont="1" applyBorder="1" applyProtection="1">
      <protection locked="0"/>
    </xf>
    <xf numFmtId="0" fontId="20" fillId="0" borderId="10" xfId="0" applyFont="1" applyBorder="1" applyProtection="1">
      <protection locked="0"/>
    </xf>
    <xf numFmtId="0" fontId="20" fillId="0" borderId="11" xfId="0" applyFont="1" applyBorder="1" applyProtection="1">
      <protection locked="0"/>
    </xf>
    <xf numFmtId="0" fontId="3" fillId="0" borderId="23"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14" fontId="2" fillId="0" borderId="1"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0" fontId="35" fillId="0" borderId="0" xfId="0" applyFont="1" applyFill="1" applyAlignment="1">
      <alignment wrapText="1"/>
    </xf>
    <xf numFmtId="0" fontId="36" fillId="0" borderId="0" xfId="0" applyFont="1" applyFill="1" applyAlignment="1">
      <alignment wrapText="1"/>
    </xf>
    <xf numFmtId="0" fontId="17" fillId="0" borderId="23" xfId="0" applyFont="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center"/>
    </xf>
    <xf numFmtId="0" fontId="3" fillId="0" borderId="5"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 fillId="0" borderId="16" xfId="0" applyFont="1" applyFill="1" applyBorder="1" applyAlignment="1">
      <alignment horizontal="left" vertical="center" wrapText="1"/>
    </xf>
    <xf numFmtId="0" fontId="0" fillId="0" borderId="0" xfId="0" applyFill="1" applyAlignment="1">
      <alignment horizontal="left" vertical="center" wrapText="1"/>
    </xf>
    <xf numFmtId="0" fontId="0" fillId="0" borderId="16" xfId="0" applyFill="1" applyBorder="1" applyAlignment="1">
      <alignment horizontal="left" vertical="center" wrapText="1"/>
    </xf>
    <xf numFmtId="0" fontId="3" fillId="0" borderId="1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7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6" xfId="0" applyFont="1" applyBorder="1" applyAlignment="1">
      <alignment horizontal="center"/>
    </xf>
    <xf numFmtId="0" fontId="3" fillId="0" borderId="57" xfId="0" applyFont="1" applyBorder="1" applyAlignment="1">
      <alignment horizontal="center"/>
    </xf>
    <xf numFmtId="0" fontId="3" fillId="0" borderId="25" xfId="0" applyFont="1" applyFill="1" applyBorder="1" applyAlignment="1">
      <alignment vertical="center" wrapText="1"/>
    </xf>
    <xf numFmtId="0" fontId="0" fillId="0" borderId="28" xfId="0" applyFill="1" applyBorder="1" applyAlignment="1">
      <alignment vertical="center" wrapText="1"/>
    </xf>
    <xf numFmtId="0" fontId="3" fillId="0" borderId="60" xfId="0" applyFont="1" applyBorder="1" applyAlignment="1">
      <alignment horizontal="center"/>
    </xf>
    <xf numFmtId="0" fontId="3" fillId="0" borderId="36" xfId="0" applyFont="1" applyBorder="1" applyAlignment="1">
      <alignment horizontal="center"/>
    </xf>
    <xf numFmtId="0" fontId="3" fillId="0" borderId="9" xfId="0" applyFont="1" applyBorder="1" applyAlignment="1">
      <alignment horizontal="center"/>
    </xf>
    <xf numFmtId="0" fontId="3" fillId="0" borderId="53" xfId="0" applyFont="1" applyBorder="1" applyAlignment="1">
      <alignment horizontal="center"/>
    </xf>
    <xf numFmtId="0" fontId="12" fillId="0" borderId="65" xfId="0" applyFont="1" applyFill="1" applyBorder="1" applyAlignment="1">
      <alignment horizontal="left"/>
    </xf>
    <xf numFmtId="0" fontId="2" fillId="0" borderId="5" xfId="0" applyFont="1" applyBorder="1" applyAlignment="1">
      <alignment horizontal="center" wrapText="1"/>
    </xf>
    <xf numFmtId="0" fontId="2" fillId="0" borderId="7" xfId="0" applyFont="1" applyBorder="1" applyAlignment="1">
      <alignment horizontal="center" wrapText="1"/>
    </xf>
    <xf numFmtId="0" fontId="35" fillId="0" borderId="0" xfId="0" applyFont="1" applyFill="1" applyBorder="1" applyAlignment="1">
      <alignment vertical="top" wrapText="1"/>
    </xf>
    <xf numFmtId="0" fontId="2" fillId="0" borderId="0" xfId="0" applyFont="1" applyBorder="1" applyAlignment="1">
      <alignment horizontal="center" vertical="top"/>
    </xf>
    <xf numFmtId="0" fontId="2" fillId="0" borderId="0" xfId="0" applyFont="1" applyBorder="1" applyAlignment="1">
      <alignment horizontal="center"/>
    </xf>
    <xf numFmtId="0" fontId="4" fillId="0" borderId="0"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72"/>
  <sheetViews>
    <sheetView tabSelected="1" zoomScaleNormal="100" workbookViewId="0">
      <selection activeCell="B5" sqref="B5:E5"/>
    </sheetView>
  </sheetViews>
  <sheetFormatPr defaultColWidth="9.140625" defaultRowHeight="12.75" x14ac:dyDescent="0.2"/>
  <cols>
    <col min="1" max="1" width="34.85546875" style="125" bestFit="1" customWidth="1"/>
    <col min="2" max="2" width="5.5703125" style="125" customWidth="1"/>
    <col min="3" max="3" width="9.140625" style="125"/>
    <col min="4" max="4" width="33.28515625" style="125" bestFit="1" customWidth="1"/>
    <col min="5" max="5" width="9.140625" style="125"/>
    <col min="6" max="6" width="9" style="125" customWidth="1"/>
    <col min="7" max="7" width="13" style="125" bestFit="1" customWidth="1"/>
    <col min="8" max="8" width="10.140625" style="125" bestFit="1" customWidth="1"/>
    <col min="9" max="9" width="9.140625" style="125"/>
    <col min="10" max="10" width="17.5703125" style="125" customWidth="1"/>
    <col min="11" max="11" width="9.140625" style="125"/>
    <col min="12" max="12" width="6.5703125" style="125" bestFit="1" customWidth="1"/>
    <col min="13" max="13" width="9.5703125" style="125" customWidth="1"/>
    <col min="14" max="14" width="5.5703125" style="125" bestFit="1" customWidth="1"/>
    <col min="15" max="15" width="9.5703125" style="125" customWidth="1"/>
    <col min="16" max="16" width="2.140625" style="125" customWidth="1"/>
    <col min="17" max="17" width="5.5703125" style="125" customWidth="1"/>
    <col min="18" max="18" width="2.140625" style="125" customWidth="1"/>
    <col min="19" max="19" width="9.5703125" style="125" customWidth="1"/>
    <col min="20" max="20" width="3.5703125" style="125" customWidth="1"/>
    <col min="21" max="21" width="9.5703125" style="125" customWidth="1"/>
    <col min="22" max="22" width="3.5703125" style="125" customWidth="1"/>
    <col min="23" max="23" width="9.5703125" style="125" customWidth="1"/>
    <col min="24" max="24" width="2.5703125" style="125" customWidth="1"/>
    <col min="25" max="25" width="21.5703125" style="125" customWidth="1"/>
    <col min="26" max="26" width="12" style="125" customWidth="1"/>
    <col min="27" max="27" width="15" style="125" customWidth="1"/>
    <col min="28" max="28" width="12.28515625" style="125" customWidth="1"/>
    <col min="29" max="29" width="14" style="125" customWidth="1"/>
    <col min="30" max="30" width="10.140625" style="125" customWidth="1"/>
    <col min="31" max="32" width="9.140625" style="125"/>
    <col min="33" max="33" width="8.5703125" style="125" customWidth="1"/>
    <col min="34" max="34" width="22.28515625" style="125" customWidth="1"/>
    <col min="35" max="35" width="13.42578125" style="125" customWidth="1"/>
    <col min="36" max="36" width="15.5703125" style="125" customWidth="1"/>
    <col min="37" max="37" width="10.5703125" style="125" customWidth="1"/>
    <col min="38" max="39" width="9.140625" style="125"/>
    <col min="40" max="40" width="16.85546875" style="125" customWidth="1"/>
    <col min="41" max="46" width="10.5703125" style="125" customWidth="1"/>
    <col min="47" max="47" width="17.85546875" style="125" customWidth="1"/>
    <col min="48" max="48" width="9.140625" style="125"/>
    <col min="49" max="49" width="21.5703125" style="125" customWidth="1"/>
    <col min="50" max="50" width="5.5703125" style="125" customWidth="1"/>
    <col min="51" max="51" width="3.5703125" style="125" customWidth="1"/>
    <col min="52" max="52" width="2.140625" style="127" customWidth="1"/>
    <col min="53" max="53" width="4" style="125" customWidth="1"/>
    <col min="54" max="54" width="2.5703125" style="125" customWidth="1"/>
    <col min="55" max="55" width="9.140625" style="125"/>
    <col min="56" max="57" width="4.5703125" style="125" customWidth="1"/>
    <col min="58" max="58" width="1.5703125" style="125" customWidth="1"/>
    <col min="59" max="59" width="2.85546875" style="125" customWidth="1"/>
    <col min="60" max="60" width="70.5703125" style="125" customWidth="1"/>
    <col min="61" max="61" width="4" style="125" customWidth="1"/>
    <col min="62" max="64" width="4.140625" style="125" customWidth="1"/>
    <col min="65" max="65" width="4.5703125" style="125" customWidth="1"/>
    <col min="66" max="16384" width="9.140625" style="125"/>
  </cols>
  <sheetData>
    <row r="1" spans="1:64" x14ac:dyDescent="0.2">
      <c r="A1" s="391" t="s">
        <v>133</v>
      </c>
      <c r="B1" s="392"/>
      <c r="C1" s="392"/>
      <c r="D1" s="392"/>
      <c r="E1" s="392"/>
      <c r="F1" s="392"/>
      <c r="G1" s="392"/>
      <c r="H1" s="392"/>
      <c r="I1" s="393"/>
      <c r="AM1" s="126"/>
    </row>
    <row r="2" spans="1:64" x14ac:dyDescent="0.2">
      <c r="A2" s="371" t="s">
        <v>272</v>
      </c>
      <c r="B2" s="372"/>
      <c r="C2" s="372"/>
      <c r="D2" s="372"/>
      <c r="E2" s="372"/>
      <c r="F2" s="372"/>
      <c r="G2" s="372"/>
      <c r="H2" s="372"/>
      <c r="I2" s="373"/>
      <c r="AM2" s="126"/>
    </row>
    <row r="3" spans="1:64" x14ac:dyDescent="0.2">
      <c r="A3" s="371" t="s">
        <v>273</v>
      </c>
      <c r="B3" s="372"/>
      <c r="C3" s="372"/>
      <c r="D3" s="372"/>
      <c r="E3" s="372"/>
      <c r="F3" s="372"/>
      <c r="G3" s="372"/>
      <c r="H3" s="372"/>
      <c r="I3" s="373"/>
      <c r="AM3" s="126"/>
    </row>
    <row r="4" spans="1:64" x14ac:dyDescent="0.2">
      <c r="A4" s="371" t="s">
        <v>271</v>
      </c>
      <c r="B4" s="372"/>
      <c r="C4" s="372"/>
      <c r="D4" s="372"/>
      <c r="E4" s="372"/>
      <c r="F4" s="372"/>
      <c r="G4" s="372"/>
      <c r="H4" s="372"/>
      <c r="I4" s="373"/>
      <c r="AM4" s="129"/>
    </row>
    <row r="5" spans="1:64" x14ac:dyDescent="0.2">
      <c r="A5" s="128" t="s">
        <v>1</v>
      </c>
      <c r="B5" s="377"/>
      <c r="C5" s="377"/>
      <c r="D5" s="377"/>
      <c r="E5" s="377"/>
      <c r="F5" s="131" t="s">
        <v>2</v>
      </c>
      <c r="G5" s="375" t="s">
        <v>12</v>
      </c>
      <c r="H5" s="375"/>
      <c r="I5" s="376"/>
      <c r="AM5" s="129"/>
    </row>
    <row r="6" spans="1:64" x14ac:dyDescent="0.2">
      <c r="A6" s="208" t="s">
        <v>251</v>
      </c>
      <c r="B6" s="377"/>
      <c r="C6" s="377"/>
      <c r="D6" s="377"/>
      <c r="E6" s="377"/>
      <c r="F6" s="377"/>
      <c r="G6" s="377"/>
      <c r="H6" s="377"/>
      <c r="I6" s="378"/>
      <c r="AM6" s="129"/>
    </row>
    <row r="7" spans="1:64" x14ac:dyDescent="0.2">
      <c r="A7" s="128" t="s">
        <v>6</v>
      </c>
      <c r="B7" s="379"/>
      <c r="C7" s="379"/>
      <c r="D7" s="379"/>
      <c r="E7" s="379"/>
      <c r="F7" s="131" t="s">
        <v>7</v>
      </c>
      <c r="G7" s="387"/>
      <c r="H7" s="387"/>
      <c r="I7" s="388"/>
      <c r="AM7" s="129"/>
      <c r="BL7" s="132"/>
    </row>
    <row r="8" spans="1:64" x14ac:dyDescent="0.2">
      <c r="A8" s="133"/>
      <c r="B8" s="126"/>
      <c r="C8" s="126"/>
      <c r="D8" s="126"/>
      <c r="E8" s="126"/>
      <c r="F8" s="126"/>
      <c r="G8" s="126"/>
      <c r="H8" s="126"/>
      <c r="I8" s="129"/>
      <c r="AM8" s="129"/>
      <c r="BL8" s="132"/>
    </row>
    <row r="9" spans="1:64" x14ac:dyDescent="0.2">
      <c r="A9" s="128" t="s">
        <v>89</v>
      </c>
      <c r="B9" s="377"/>
      <c r="C9" s="377"/>
      <c r="D9" s="377"/>
      <c r="E9" s="377"/>
      <c r="F9" s="377"/>
      <c r="G9" s="377"/>
      <c r="H9" s="377"/>
      <c r="I9" s="378"/>
      <c r="AM9" s="129"/>
      <c r="BF9" s="135"/>
      <c r="BL9" s="136"/>
    </row>
    <row r="10" spans="1:64" x14ac:dyDescent="0.2">
      <c r="A10" s="381"/>
      <c r="B10" s="382"/>
      <c r="C10" s="382"/>
      <c r="D10" s="382"/>
      <c r="E10" s="382"/>
      <c r="F10" s="382"/>
      <c r="G10" s="382"/>
      <c r="H10" s="382"/>
      <c r="I10" s="383"/>
      <c r="AM10" s="137"/>
      <c r="BF10" s="138"/>
      <c r="BL10" s="139"/>
    </row>
    <row r="11" spans="1:64" x14ac:dyDescent="0.2">
      <c r="A11" s="380"/>
      <c r="B11" s="380"/>
      <c r="C11" s="380"/>
      <c r="D11" s="380"/>
      <c r="E11" s="380"/>
      <c r="F11" s="380"/>
      <c r="G11" s="380"/>
      <c r="H11" s="380"/>
      <c r="I11" s="380"/>
      <c r="AM11" s="140"/>
      <c r="BF11" s="138" t="str">
        <f>IF('Table 7'!I6&gt;=0," ","X ")</f>
        <v xml:space="preserve">X </v>
      </c>
      <c r="BL11" s="139"/>
    </row>
    <row r="12" spans="1:64" ht="12" customHeight="1" x14ac:dyDescent="0.2">
      <c r="A12" s="384"/>
      <c r="B12" s="385"/>
      <c r="C12" s="385"/>
      <c r="D12" s="385"/>
      <c r="E12" s="385"/>
      <c r="F12" s="385"/>
      <c r="G12" s="385"/>
      <c r="H12" s="385"/>
      <c r="I12" s="386"/>
      <c r="AM12" s="140"/>
      <c r="BF12" s="141"/>
      <c r="BL12" s="136"/>
    </row>
    <row r="13" spans="1:64" ht="6" customHeight="1" x14ac:dyDescent="0.2">
      <c r="A13" s="394" t="s">
        <v>250</v>
      </c>
      <c r="B13" s="395"/>
      <c r="C13" s="395"/>
      <c r="D13" s="395"/>
      <c r="E13" s="395"/>
      <c r="F13" s="395"/>
      <c r="G13" s="395"/>
      <c r="H13" s="395"/>
      <c r="I13" s="396"/>
      <c r="AM13" s="142"/>
      <c r="BF13" s="138"/>
      <c r="BL13" s="136"/>
    </row>
    <row r="14" spans="1:64" ht="12.75" customHeight="1" x14ac:dyDescent="0.2">
      <c r="A14" s="397"/>
      <c r="B14" s="398"/>
      <c r="C14" s="398"/>
      <c r="D14" s="398"/>
      <c r="E14" s="398"/>
      <c r="F14" s="398"/>
      <c r="G14" s="398"/>
      <c r="H14" s="398"/>
      <c r="I14" s="399"/>
      <c r="AM14" s="143"/>
      <c r="BF14" s="138" t="str">
        <f>IF('Table 7'!I9&gt;=0," ","X ")</f>
        <v xml:space="preserve">X </v>
      </c>
      <c r="BL14" s="136"/>
    </row>
    <row r="15" spans="1:64" x14ac:dyDescent="0.2">
      <c r="A15" s="400"/>
      <c r="B15" s="401"/>
      <c r="C15" s="401"/>
      <c r="D15" s="401"/>
      <c r="E15" s="401"/>
      <c r="F15" s="401"/>
      <c r="G15" s="401"/>
      <c r="H15" s="401"/>
      <c r="I15" s="402"/>
      <c r="AM15" s="146"/>
      <c r="BF15" s="141"/>
      <c r="BL15" s="136"/>
    </row>
    <row r="16" spans="1:64" ht="13.5" thickBot="1" x14ac:dyDescent="0.25">
      <c r="A16" s="147"/>
      <c r="B16" s="126"/>
      <c r="C16" s="126"/>
      <c r="D16" s="126"/>
      <c r="E16" s="126"/>
      <c r="F16" s="126"/>
      <c r="G16" s="126"/>
      <c r="H16" s="126"/>
      <c r="I16" s="126"/>
      <c r="AM16" s="146"/>
      <c r="BF16" s="141"/>
      <c r="BL16" s="136"/>
    </row>
    <row r="17" spans="1:64" ht="13.5" thickBot="1" x14ac:dyDescent="0.25">
      <c r="A17" s="183" t="s">
        <v>293</v>
      </c>
      <c r="B17" s="34"/>
      <c r="C17" s="34"/>
      <c r="D17" s="34"/>
      <c r="E17" s="34"/>
      <c r="F17" s="34"/>
      <c r="G17" s="330"/>
      <c r="H17" s="235" t="s">
        <v>294</v>
      </c>
      <c r="I17" s="34"/>
      <c r="AM17" s="146"/>
      <c r="BF17" s="141"/>
      <c r="BL17" s="136"/>
    </row>
    <row r="18" spans="1:64" x14ac:dyDescent="0.2">
      <c r="A18" s="389" t="s">
        <v>312</v>
      </c>
      <c r="B18" s="390"/>
      <c r="C18" s="390"/>
      <c r="D18" s="390"/>
      <c r="E18" s="390"/>
      <c r="F18" s="390"/>
      <c r="G18" s="390"/>
      <c r="H18" s="390"/>
      <c r="I18" s="390"/>
      <c r="AM18" s="146"/>
      <c r="BF18" s="141"/>
      <c r="BL18" s="136"/>
    </row>
    <row r="19" spans="1:64" x14ac:dyDescent="0.2">
      <c r="A19" s="390"/>
      <c r="B19" s="390"/>
      <c r="C19" s="390"/>
      <c r="D19" s="390"/>
      <c r="E19" s="390"/>
      <c r="F19" s="390"/>
      <c r="G19" s="390"/>
      <c r="H19" s="390"/>
      <c r="I19" s="390"/>
      <c r="AM19" s="146"/>
      <c r="BF19" s="141"/>
      <c r="BL19" s="136"/>
    </row>
    <row r="20" spans="1:64" x14ac:dyDescent="0.2">
      <c r="A20" s="183"/>
      <c r="B20" s="1"/>
      <c r="C20" s="1"/>
      <c r="D20" s="1"/>
      <c r="E20" s="1"/>
      <c r="F20" s="1"/>
      <c r="G20" s="1"/>
      <c r="H20" s="1"/>
      <c r="I20" s="1"/>
      <c r="AM20" s="146"/>
      <c r="BF20" s="141"/>
      <c r="BL20" s="136"/>
    </row>
    <row r="21" spans="1:64" ht="25.5" customHeight="1" x14ac:dyDescent="0.2">
      <c r="A21" s="374" t="s">
        <v>314</v>
      </c>
      <c r="B21" s="374"/>
      <c r="C21" s="374"/>
      <c r="D21" s="374"/>
      <c r="E21" s="374"/>
      <c r="F21" s="374"/>
      <c r="G21" s="374"/>
      <c r="H21" s="374"/>
      <c r="I21" s="374"/>
      <c r="AM21" s="146"/>
      <c r="BF21" s="141"/>
      <c r="BL21" s="136"/>
    </row>
    <row r="22" spans="1:64" x14ac:dyDescent="0.2">
      <c r="AM22" s="146"/>
      <c r="BF22" s="141"/>
      <c r="BL22" s="136"/>
    </row>
    <row r="23" spans="1:64" ht="18" x14ac:dyDescent="0.25">
      <c r="A23" s="180" t="s">
        <v>206</v>
      </c>
      <c r="AM23" s="146"/>
      <c r="BF23" s="138"/>
      <c r="BL23" s="139"/>
    </row>
    <row r="24" spans="1:64" x14ac:dyDescent="0.2">
      <c r="A24" s="125" t="s">
        <v>28</v>
      </c>
      <c r="E24" s="125" t="s">
        <v>151</v>
      </c>
      <c r="AM24" s="146"/>
      <c r="BF24" s="138" t="e">
        <f>IF('Table 7'!I14&gt;=0," ","X ")</f>
        <v>#DIV/0!</v>
      </c>
      <c r="BL24" s="136"/>
    </row>
    <row r="25" spans="1:64" x14ac:dyDescent="0.2">
      <c r="AM25" s="146"/>
      <c r="BF25" s="139"/>
      <c r="BL25" s="136"/>
    </row>
    <row r="26" spans="1:64" ht="38.25" x14ac:dyDescent="0.2">
      <c r="D26" s="149" t="s">
        <v>29</v>
      </c>
      <c r="E26" s="207"/>
      <c r="F26" s="207" t="s">
        <v>279</v>
      </c>
      <c r="G26" s="13" t="s">
        <v>308</v>
      </c>
      <c r="H26" s="403" t="s">
        <v>315</v>
      </c>
      <c r="I26" s="404"/>
      <c r="J26" s="404"/>
      <c r="K26" s="404"/>
      <c r="L26" s="404"/>
      <c r="M26" s="339"/>
      <c r="AM26" s="146"/>
      <c r="BF26" s="141"/>
      <c r="BL26" s="136"/>
    </row>
    <row r="27" spans="1:64" x14ac:dyDescent="0.2">
      <c r="A27" s="125" t="s">
        <v>134</v>
      </c>
      <c r="D27" s="151" t="s">
        <v>34</v>
      </c>
      <c r="E27" s="152"/>
      <c r="F27" s="152" t="s">
        <v>29</v>
      </c>
      <c r="G27" s="152" t="s">
        <v>135</v>
      </c>
      <c r="H27" s="405"/>
      <c r="I27" s="404"/>
      <c r="J27" s="404"/>
      <c r="K27" s="404"/>
      <c r="L27" s="404"/>
      <c r="M27" s="339"/>
      <c r="AM27" s="146"/>
      <c r="BF27" s="138"/>
      <c r="BL27" s="136"/>
    </row>
    <row r="28" spans="1:64" x14ac:dyDescent="0.2">
      <c r="D28" s="4" t="s">
        <v>297</v>
      </c>
      <c r="E28" s="154"/>
      <c r="F28" s="154">
        <v>1.5</v>
      </c>
      <c r="G28" s="154">
        <v>2.5</v>
      </c>
      <c r="H28" s="405"/>
      <c r="I28" s="404"/>
      <c r="J28" s="404"/>
      <c r="K28" s="404"/>
      <c r="L28" s="404"/>
      <c r="M28" s="339"/>
      <c r="AM28" s="146"/>
      <c r="BF28" s="138" t="e">
        <f>IF('Table 7'!I17&gt;=0," ","X ")</f>
        <v>#DIV/0!</v>
      </c>
      <c r="BL28" s="139"/>
    </row>
    <row r="29" spans="1:64" ht="13.5" thickBot="1" x14ac:dyDescent="0.25">
      <c r="D29" s="4" t="s">
        <v>247</v>
      </c>
      <c r="E29" s="154"/>
      <c r="F29" s="154">
        <v>1.6</v>
      </c>
      <c r="G29" s="154">
        <v>3</v>
      </c>
      <c r="H29" s="405"/>
      <c r="I29" s="404"/>
      <c r="J29" s="404"/>
      <c r="K29" s="404"/>
      <c r="L29" s="404"/>
      <c r="M29" s="339"/>
      <c r="X29" s="126"/>
      <c r="AM29" s="146"/>
      <c r="BL29" s="139"/>
    </row>
    <row r="30" spans="1:64" ht="16.5" thickBot="1" x14ac:dyDescent="0.3">
      <c r="A30" s="125" t="s">
        <v>207</v>
      </c>
      <c r="C30" s="197"/>
      <c r="D30" s="148"/>
      <c r="H30" s="338"/>
      <c r="I30" s="338"/>
      <c r="J30" s="338"/>
      <c r="K30" s="338"/>
      <c r="L30" s="338"/>
      <c r="X30" s="146"/>
      <c r="AM30" s="146"/>
      <c r="AU30" s="134"/>
      <c r="AV30" s="126"/>
      <c r="AW30" s="126"/>
      <c r="AX30" s="126"/>
      <c r="AY30" s="126"/>
      <c r="AZ30" s="146"/>
      <c r="BA30" s="126"/>
      <c r="BB30" s="126"/>
      <c r="BC30" s="126"/>
      <c r="BD30" s="126"/>
      <c r="BE30" s="126"/>
      <c r="BF30" s="126"/>
      <c r="BL30" s="136"/>
    </row>
    <row r="31" spans="1:64" ht="16.5" thickBot="1" x14ac:dyDescent="0.3">
      <c r="A31" s="125" t="s">
        <v>209</v>
      </c>
      <c r="C31" s="197"/>
      <c r="D31" s="148"/>
      <c r="X31" s="146"/>
      <c r="AM31" s="146"/>
      <c r="AU31" s="134"/>
      <c r="AV31" s="126"/>
      <c r="AW31" s="126"/>
      <c r="AX31" s="126"/>
      <c r="AY31" s="126"/>
      <c r="AZ31" s="146"/>
      <c r="BA31" s="126"/>
      <c r="BB31" s="126"/>
      <c r="BC31" s="126"/>
      <c r="BD31" s="126"/>
      <c r="BE31" s="126"/>
      <c r="BF31" s="126"/>
      <c r="BL31" s="136"/>
    </row>
    <row r="32" spans="1:64" ht="15.75" x14ac:dyDescent="0.25">
      <c r="C32" s="155"/>
      <c r="X32" s="156"/>
      <c r="AM32" s="146"/>
      <c r="AU32" s="126"/>
      <c r="AV32" s="126"/>
      <c r="AW32" s="126"/>
      <c r="AX32" s="126"/>
      <c r="AY32" s="126"/>
      <c r="AZ32" s="146"/>
      <c r="BA32" s="126"/>
      <c r="BB32" s="126"/>
      <c r="BC32" s="126"/>
      <c r="BD32" s="126"/>
      <c r="BE32" s="126"/>
      <c r="BF32" s="126"/>
      <c r="BL32" s="139"/>
    </row>
    <row r="33" spans="1:64" x14ac:dyDescent="0.2">
      <c r="A33" s="125" t="s">
        <v>93</v>
      </c>
      <c r="D33" s="154" t="s">
        <v>94</v>
      </c>
      <c r="E33" s="154" t="s">
        <v>95</v>
      </c>
      <c r="F33" s="154" t="s">
        <v>96</v>
      </c>
      <c r="G33" s="154" t="s">
        <v>97</v>
      </c>
      <c r="H33" s="154" t="s">
        <v>98</v>
      </c>
      <c r="AM33" s="146"/>
      <c r="AU33" s="139"/>
      <c r="AV33" s="147"/>
      <c r="AW33" s="126"/>
      <c r="AX33" s="126"/>
      <c r="AY33" s="126"/>
      <c r="AZ33" s="146"/>
      <c r="BA33" s="126"/>
      <c r="BB33" s="126"/>
      <c r="BC33" s="126"/>
      <c r="BD33" s="126"/>
      <c r="BE33" s="126"/>
      <c r="BF33" s="126"/>
      <c r="BL33" s="139"/>
    </row>
    <row r="34" spans="1:64" x14ac:dyDescent="0.2">
      <c r="D34" s="4" t="s">
        <v>296</v>
      </c>
      <c r="E34" s="154">
        <v>1</v>
      </c>
      <c r="F34" s="154">
        <v>1.1000000000000001</v>
      </c>
      <c r="G34" s="154">
        <v>1.2</v>
      </c>
      <c r="H34" s="154">
        <v>1.3</v>
      </c>
      <c r="AM34" s="146"/>
      <c r="AU34" s="126"/>
      <c r="AV34" s="147"/>
      <c r="AW34" s="126"/>
      <c r="AX34" s="126"/>
      <c r="AY34" s="126"/>
      <c r="AZ34" s="146"/>
      <c r="BA34" s="126"/>
      <c r="BB34" s="126"/>
      <c r="BC34" s="126"/>
      <c r="BD34" s="126"/>
      <c r="BE34" s="126"/>
      <c r="BF34" s="126"/>
      <c r="BL34" s="139"/>
    </row>
    <row r="35" spans="1:64" ht="13.5" thickBot="1" x14ac:dyDescent="0.25">
      <c r="D35" s="153" t="s">
        <v>212</v>
      </c>
      <c r="E35" s="154">
        <v>1</v>
      </c>
      <c r="F35" s="359">
        <v>1.1000000000000001</v>
      </c>
      <c r="G35" s="154">
        <v>1.2</v>
      </c>
      <c r="H35" s="154">
        <v>1.3</v>
      </c>
      <c r="AM35" s="146"/>
      <c r="AU35" s="126"/>
      <c r="AV35" s="147"/>
      <c r="AW35" s="126"/>
      <c r="AX35" s="126"/>
      <c r="AY35" s="126"/>
      <c r="AZ35" s="146"/>
      <c r="BA35" s="126"/>
      <c r="BB35" s="126"/>
      <c r="BC35" s="126"/>
      <c r="BD35" s="126"/>
      <c r="BE35" s="126"/>
      <c r="BF35" s="126"/>
      <c r="BL35" s="157"/>
    </row>
    <row r="36" spans="1:64" ht="16.5" thickBot="1" x14ac:dyDescent="0.3">
      <c r="A36" s="125" t="s">
        <v>210</v>
      </c>
      <c r="C36" s="197"/>
      <c r="D36" s="366" t="s">
        <v>307</v>
      </c>
      <c r="E36" s="367"/>
      <c r="F36" s="360"/>
      <c r="G36" s="183" t="s">
        <v>313</v>
      </c>
      <c r="AM36" s="146"/>
      <c r="AU36" s="139"/>
      <c r="AV36" s="147"/>
      <c r="AW36" s="126"/>
      <c r="AX36" s="126"/>
      <c r="AY36" s="126"/>
      <c r="AZ36" s="146"/>
      <c r="BA36" s="126"/>
      <c r="BB36" s="126"/>
      <c r="BC36" s="126"/>
      <c r="BD36" s="126"/>
      <c r="BE36" s="126"/>
      <c r="BF36" s="126"/>
    </row>
    <row r="37" spans="1:64" ht="16.5" thickBot="1" x14ac:dyDescent="0.3">
      <c r="A37" s="125" t="s">
        <v>211</v>
      </c>
      <c r="C37" s="197"/>
      <c r="D37" s="148"/>
      <c r="F37" s="158"/>
      <c r="G37" s="148"/>
      <c r="AM37" s="146"/>
      <c r="AU37" s="139"/>
      <c r="AV37" s="147"/>
      <c r="AW37" s="126"/>
      <c r="AX37" s="126"/>
      <c r="AY37" s="126"/>
      <c r="AZ37" s="146"/>
      <c r="BA37" s="126"/>
      <c r="BB37" s="126"/>
      <c r="BC37" s="126"/>
      <c r="BD37" s="126"/>
      <c r="BE37" s="126"/>
      <c r="BF37" s="126"/>
    </row>
    <row r="38" spans="1:64" x14ac:dyDescent="0.2">
      <c r="AM38" s="146"/>
      <c r="AU38" s="126"/>
      <c r="AV38" s="147"/>
      <c r="AW38" s="126"/>
      <c r="AX38" s="126"/>
      <c r="AY38" s="126"/>
      <c r="AZ38" s="146"/>
      <c r="BA38" s="126"/>
      <c r="BB38" s="126"/>
      <c r="BC38" s="126"/>
      <c r="BD38" s="126"/>
      <c r="BE38" s="126"/>
      <c r="BF38" s="126"/>
    </row>
    <row r="39" spans="1:64" ht="51" x14ac:dyDescent="0.2">
      <c r="A39" s="125" t="s">
        <v>136</v>
      </c>
      <c r="D39" s="150" t="s">
        <v>59</v>
      </c>
      <c r="E39" s="207" t="s">
        <v>292</v>
      </c>
      <c r="F39" s="159" t="s">
        <v>228</v>
      </c>
      <c r="G39" s="159" t="s">
        <v>100</v>
      </c>
      <c r="H39" s="150" t="s">
        <v>101</v>
      </c>
      <c r="AM39" s="146"/>
      <c r="AU39" s="126"/>
      <c r="AV39" s="126"/>
      <c r="AW39" s="126"/>
      <c r="AX39" s="126"/>
      <c r="AY39" s="126"/>
      <c r="AZ39" s="146"/>
      <c r="BA39" s="126"/>
      <c r="BB39" s="126"/>
      <c r="BC39" s="126"/>
      <c r="BD39" s="126"/>
      <c r="BE39" s="126"/>
      <c r="BF39" s="126"/>
    </row>
    <row r="40" spans="1:64" x14ac:dyDescent="0.2">
      <c r="D40" s="152"/>
      <c r="E40" s="152"/>
      <c r="F40" s="152"/>
      <c r="G40" s="152"/>
      <c r="H40" s="152"/>
      <c r="AM40" s="146"/>
      <c r="AU40" s="147"/>
      <c r="AV40" s="126"/>
      <c r="AW40" s="126"/>
      <c r="AX40" s="126"/>
      <c r="AY40" s="126"/>
      <c r="AZ40" s="146"/>
      <c r="BA40" s="126"/>
      <c r="BB40" s="126"/>
      <c r="BC40" s="126"/>
      <c r="BD40" s="126"/>
      <c r="BE40" s="126"/>
      <c r="BF40" s="126"/>
    </row>
    <row r="41" spans="1:64" x14ac:dyDescent="0.2">
      <c r="D41" s="4" t="s">
        <v>295</v>
      </c>
      <c r="E41" s="154">
        <v>1.1000000000000001</v>
      </c>
      <c r="F41" s="154">
        <v>1.2</v>
      </c>
      <c r="G41" s="154">
        <v>1.3</v>
      </c>
      <c r="H41" s="154">
        <v>1.4</v>
      </c>
      <c r="AM41" s="146"/>
      <c r="AU41" s="147"/>
      <c r="AV41" s="126"/>
      <c r="AW41" s="126"/>
      <c r="AX41" s="126"/>
      <c r="AY41" s="126"/>
      <c r="AZ41" s="146"/>
      <c r="BA41" s="126"/>
      <c r="BB41" s="126"/>
      <c r="BC41" s="126"/>
      <c r="BD41" s="126"/>
      <c r="BE41" s="126"/>
      <c r="BF41" s="126"/>
    </row>
    <row r="42" spans="1:64" ht="13.5" thickBot="1" x14ac:dyDescent="0.25">
      <c r="D42" s="153" t="s">
        <v>215</v>
      </c>
      <c r="E42" s="154">
        <v>1.1000000000000001</v>
      </c>
      <c r="F42" s="154">
        <v>1.5</v>
      </c>
      <c r="G42" s="154">
        <v>1.8</v>
      </c>
      <c r="H42" s="359">
        <v>2</v>
      </c>
      <c r="AM42" s="146"/>
      <c r="AU42" s="147"/>
      <c r="AV42" s="126"/>
      <c r="AW42" s="126"/>
      <c r="AX42" s="126"/>
      <c r="AY42" s="126"/>
      <c r="AZ42" s="146"/>
      <c r="BA42" s="126"/>
      <c r="BB42" s="126"/>
      <c r="BC42" s="126"/>
      <c r="BD42" s="126"/>
      <c r="BE42" s="126"/>
      <c r="BF42" s="126"/>
    </row>
    <row r="43" spans="1:64" ht="16.5" thickBot="1" x14ac:dyDescent="0.3">
      <c r="A43" s="125" t="s">
        <v>213</v>
      </c>
      <c r="C43" s="197"/>
      <c r="D43" s="365" t="s">
        <v>102</v>
      </c>
      <c r="E43" s="367"/>
      <c r="H43" s="360"/>
      <c r="I43" s="148" t="s">
        <v>103</v>
      </c>
      <c r="AM43" s="146"/>
      <c r="AU43" s="147"/>
      <c r="AV43" s="126"/>
      <c r="AW43" s="126"/>
      <c r="AX43" s="126"/>
      <c r="AY43" s="126"/>
      <c r="AZ43" s="146"/>
      <c r="BA43" s="126"/>
      <c r="BB43" s="126"/>
      <c r="BC43" s="126"/>
      <c r="BD43" s="126"/>
      <c r="BE43" s="126"/>
      <c r="BF43" s="126"/>
    </row>
    <row r="44" spans="1:64" ht="16.5" thickBot="1" x14ac:dyDescent="0.3">
      <c r="A44" s="125" t="s">
        <v>214</v>
      </c>
      <c r="C44" s="197"/>
      <c r="AM44" s="146"/>
    </row>
    <row r="45" spans="1:64" x14ac:dyDescent="0.2">
      <c r="AM45" s="146"/>
    </row>
    <row r="47" spans="1:64" x14ac:dyDescent="0.2">
      <c r="O47" s="160"/>
    </row>
    <row r="48" spans="1:64" ht="18" x14ac:dyDescent="0.25">
      <c r="A48" s="180" t="s">
        <v>219</v>
      </c>
      <c r="H48" s="148"/>
      <c r="O48" s="160"/>
    </row>
    <row r="49" spans="1:15" x14ac:dyDescent="0.2">
      <c r="O49" s="160"/>
    </row>
    <row r="50" spans="1:15" ht="16.5" thickBot="1" x14ac:dyDescent="0.3">
      <c r="A50" s="161"/>
      <c r="B50" s="168"/>
      <c r="C50" s="143" t="s">
        <v>216</v>
      </c>
      <c r="D50" s="143" t="s">
        <v>12</v>
      </c>
      <c r="E50" s="143" t="s">
        <v>217</v>
      </c>
      <c r="F50" s="143" t="s">
        <v>12</v>
      </c>
      <c r="G50" s="143" t="s">
        <v>223</v>
      </c>
      <c r="H50" s="143"/>
      <c r="I50" s="162" t="s">
        <v>218</v>
      </c>
      <c r="J50" s="163"/>
      <c r="O50" s="160"/>
    </row>
    <row r="51" spans="1:15" ht="16.5" thickBot="1" x14ac:dyDescent="0.3">
      <c r="A51" s="177" t="s">
        <v>226</v>
      </c>
      <c r="C51" s="154">
        <f>+'Tables 1, 2, 3'!C30</f>
        <v>0</v>
      </c>
      <c r="D51" s="164" t="s">
        <v>18</v>
      </c>
      <c r="E51" s="154">
        <f>+'Tables 1, 2, 3'!C36</f>
        <v>0</v>
      </c>
      <c r="F51" s="164" t="s">
        <v>18</v>
      </c>
      <c r="G51" s="154">
        <f>+'Tables 1, 2, 3'!C43</f>
        <v>0</v>
      </c>
      <c r="H51" s="164" t="s">
        <v>19</v>
      </c>
      <c r="I51" s="268">
        <f>C51*E51*G51</f>
        <v>0</v>
      </c>
      <c r="J51" s="129"/>
      <c r="O51" s="160"/>
    </row>
    <row r="52" spans="1:15" x14ac:dyDescent="0.2">
      <c r="A52" s="144"/>
      <c r="B52" s="130"/>
      <c r="C52" s="130"/>
      <c r="D52" s="130"/>
      <c r="E52" s="130"/>
      <c r="F52" s="130"/>
      <c r="G52" s="130"/>
      <c r="H52" s="130"/>
      <c r="I52" s="130"/>
      <c r="J52" s="145"/>
      <c r="O52" s="160"/>
    </row>
    <row r="53" spans="1:15" ht="16.5" thickBot="1" x14ac:dyDescent="0.3">
      <c r="A53" s="161"/>
      <c r="C53" s="143" t="s">
        <v>220</v>
      </c>
      <c r="D53" s="143" t="s">
        <v>12</v>
      </c>
      <c r="E53" s="143" t="s">
        <v>221</v>
      </c>
      <c r="F53" s="143" t="s">
        <v>12</v>
      </c>
      <c r="G53" s="143" t="s">
        <v>222</v>
      </c>
      <c r="H53" s="143"/>
      <c r="I53" s="162" t="s">
        <v>224</v>
      </c>
      <c r="J53" s="163"/>
      <c r="O53" s="160"/>
    </row>
    <row r="54" spans="1:15" ht="16.5" thickBot="1" x14ac:dyDescent="0.3">
      <c r="A54" s="177" t="s">
        <v>225</v>
      </c>
      <c r="C54" s="154">
        <f>C31</f>
        <v>0</v>
      </c>
      <c r="D54" s="164" t="s">
        <v>18</v>
      </c>
      <c r="E54" s="154">
        <f>C37</f>
        <v>0</v>
      </c>
      <c r="F54" s="164" t="s">
        <v>18</v>
      </c>
      <c r="G54" s="154">
        <f>C44</f>
        <v>0</v>
      </c>
      <c r="H54" s="164" t="s">
        <v>19</v>
      </c>
      <c r="I54" s="268">
        <f>C54*E54*G54</f>
        <v>0</v>
      </c>
      <c r="J54" s="129"/>
      <c r="O54" s="160"/>
    </row>
    <row r="55" spans="1:15" x14ac:dyDescent="0.2">
      <c r="A55" s="144"/>
      <c r="B55" s="130"/>
      <c r="C55" s="130"/>
      <c r="D55" s="130"/>
      <c r="E55" s="130"/>
      <c r="F55" s="130"/>
      <c r="G55" s="130"/>
      <c r="H55" s="130"/>
      <c r="I55" s="130"/>
      <c r="J55" s="145"/>
      <c r="O55" s="160"/>
    </row>
    <row r="56" spans="1:15" x14ac:dyDescent="0.2">
      <c r="O56" s="160"/>
    </row>
    <row r="57" spans="1:15" x14ac:dyDescent="0.2">
      <c r="O57" s="160"/>
    </row>
    <row r="58" spans="1:15" ht="15.75" x14ac:dyDescent="0.25">
      <c r="A58" s="32" t="s">
        <v>242</v>
      </c>
      <c r="O58" s="160"/>
    </row>
    <row r="59" spans="1:15" x14ac:dyDescent="0.2">
      <c r="O59" s="160"/>
    </row>
    <row r="60" spans="1:15" x14ac:dyDescent="0.2">
      <c r="B60" s="165" t="s">
        <v>137</v>
      </c>
      <c r="C60" s="166"/>
      <c r="D60" s="166"/>
      <c r="E60" s="166"/>
      <c r="F60" s="167"/>
      <c r="H60" s="165" t="s">
        <v>138</v>
      </c>
      <c r="I60" s="166"/>
      <c r="J60" s="166"/>
      <c r="K60" s="166"/>
      <c r="L60" s="167"/>
      <c r="O60" s="160"/>
    </row>
    <row r="61" spans="1:15" x14ac:dyDescent="0.2">
      <c r="B61" s="161"/>
      <c r="C61" s="168"/>
      <c r="D61" s="143" t="s">
        <v>218</v>
      </c>
      <c r="E61" s="143"/>
      <c r="F61" s="19" t="s">
        <v>218</v>
      </c>
      <c r="H61" s="161"/>
      <c r="I61" s="168"/>
      <c r="J61" s="143" t="s">
        <v>218</v>
      </c>
      <c r="K61" s="143"/>
      <c r="L61" s="169" t="s">
        <v>218</v>
      </c>
      <c r="O61" s="160"/>
    </row>
    <row r="62" spans="1:15" x14ac:dyDescent="0.2">
      <c r="B62" s="170">
        <v>1</v>
      </c>
      <c r="C62" s="171" t="s">
        <v>50</v>
      </c>
      <c r="D62" s="154">
        <f>+I51</f>
        <v>0</v>
      </c>
      <c r="E62" s="171" t="s">
        <v>19</v>
      </c>
      <c r="F62" s="172">
        <f>+B62*D62</f>
        <v>0</v>
      </c>
      <c r="G62" s="173"/>
      <c r="H62" s="170">
        <v>0.6</v>
      </c>
      <c r="I62" s="171" t="s">
        <v>50</v>
      </c>
      <c r="J62" s="154">
        <f>+I51</f>
        <v>0</v>
      </c>
      <c r="K62" s="171" t="s">
        <v>19</v>
      </c>
      <c r="L62" s="172">
        <f>+H62*J62</f>
        <v>0</v>
      </c>
      <c r="O62" s="160"/>
    </row>
    <row r="63" spans="1:15" x14ac:dyDescent="0.2">
      <c r="B63" s="370"/>
      <c r="C63" s="370"/>
      <c r="D63" s="370"/>
      <c r="E63" s="370"/>
      <c r="F63" s="370"/>
      <c r="J63" s="174"/>
      <c r="K63" s="174"/>
      <c r="L63" s="174"/>
      <c r="M63" s="174"/>
      <c r="N63" s="174"/>
      <c r="O63" s="160"/>
    </row>
    <row r="64" spans="1:15" x14ac:dyDescent="0.2">
      <c r="B64" s="165"/>
      <c r="C64" s="166"/>
      <c r="D64" s="166"/>
      <c r="E64" s="166"/>
      <c r="F64" s="167"/>
      <c r="H64" s="165"/>
      <c r="I64" s="166"/>
      <c r="J64" s="166"/>
      <c r="K64" s="166"/>
      <c r="L64" s="167"/>
      <c r="M64" s="157"/>
      <c r="N64" s="157"/>
      <c r="O64" s="160"/>
    </row>
    <row r="65" spans="1:15" x14ac:dyDescent="0.2">
      <c r="B65" s="161"/>
      <c r="C65" s="168"/>
      <c r="D65" s="143" t="s">
        <v>224</v>
      </c>
      <c r="E65" s="143"/>
      <c r="F65" s="19" t="s">
        <v>218</v>
      </c>
      <c r="H65" s="161"/>
      <c r="I65" s="168"/>
      <c r="J65" s="143" t="s">
        <v>224</v>
      </c>
      <c r="K65" s="143"/>
      <c r="L65" s="169" t="s">
        <v>224</v>
      </c>
      <c r="M65" s="157"/>
      <c r="N65" s="157"/>
      <c r="O65" s="160"/>
    </row>
    <row r="66" spans="1:15" x14ac:dyDescent="0.2">
      <c r="B66" s="170">
        <v>1</v>
      </c>
      <c r="C66" s="171" t="s">
        <v>50</v>
      </c>
      <c r="D66" s="154">
        <f>I54</f>
        <v>0</v>
      </c>
      <c r="E66" s="171" t="s">
        <v>19</v>
      </c>
      <c r="F66" s="172">
        <f>+B66*D66</f>
        <v>0</v>
      </c>
      <c r="G66" s="173"/>
      <c r="H66" s="170">
        <v>0.6</v>
      </c>
      <c r="I66" s="171" t="s">
        <v>50</v>
      </c>
      <c r="J66" s="154">
        <f>I54</f>
        <v>0</v>
      </c>
      <c r="K66" s="171" t="s">
        <v>19</v>
      </c>
      <c r="L66" s="172">
        <f>+H66*J66</f>
        <v>0</v>
      </c>
      <c r="M66" s="157"/>
      <c r="N66" s="157"/>
      <c r="O66" s="160"/>
    </row>
    <row r="67" spans="1:15" x14ac:dyDescent="0.2">
      <c r="B67" s="157"/>
      <c r="C67" s="157"/>
      <c r="D67" s="157"/>
      <c r="E67" s="157"/>
      <c r="F67" s="157"/>
      <c r="J67" s="157"/>
      <c r="K67" s="157"/>
      <c r="L67" s="157"/>
      <c r="M67" s="157"/>
      <c r="N67" s="157"/>
      <c r="O67" s="160"/>
    </row>
    <row r="68" spans="1:15" x14ac:dyDescent="0.2">
      <c r="B68" s="157"/>
      <c r="C68" s="157"/>
      <c r="D68" s="157"/>
      <c r="E68" s="157"/>
      <c r="F68" s="157"/>
      <c r="J68" s="157"/>
      <c r="K68" s="157"/>
      <c r="L68" s="157"/>
      <c r="M68" s="157"/>
      <c r="N68" s="157"/>
      <c r="O68" s="160"/>
    </row>
    <row r="69" spans="1:15" ht="13.5" thickBot="1" x14ac:dyDescent="0.25">
      <c r="A69" s="148" t="s">
        <v>90</v>
      </c>
      <c r="O69" s="160"/>
    </row>
    <row r="70" spans="1:15" ht="13.5" thickBot="1" x14ac:dyDescent="0.25">
      <c r="A70" s="37" t="s">
        <v>226</v>
      </c>
      <c r="C70" s="175">
        <f>L62</f>
        <v>0</v>
      </c>
      <c r="O70" s="160"/>
    </row>
    <row r="71" spans="1:15" ht="13.5" thickBot="1" x14ac:dyDescent="0.25">
      <c r="A71" s="126"/>
      <c r="C71" s="156"/>
    </row>
    <row r="72" spans="1:15" ht="13.5" thickBot="1" x14ac:dyDescent="0.25">
      <c r="A72" s="37" t="s">
        <v>225</v>
      </c>
      <c r="C72" s="175">
        <f>L66</f>
        <v>0</v>
      </c>
    </row>
  </sheetData>
  <sheetProtection algorithmName="SHA-512" hashValue="5mu86b9UIWS0uJVqodC5b3tBgFPg0xBubHFrvR3ERq+59v/6p4I+Ei5dEiblPjQNM8aP7wQu4dmPSygjbYl4LA==" saltValue="gCIW7eVYRBP2cGPGZC5FTA==" spinCount="100000" sheet="1" objects="1" scenarios="1" selectLockedCells="1"/>
  <mergeCells count="18">
    <mergeCell ref="A1:I1"/>
    <mergeCell ref="A2:I2"/>
    <mergeCell ref="A3:I3"/>
    <mergeCell ref="A13:I15"/>
    <mergeCell ref="H26:L29"/>
    <mergeCell ref="B63:F63"/>
    <mergeCell ref="A4:I4"/>
    <mergeCell ref="A21:I21"/>
    <mergeCell ref="G5:I5"/>
    <mergeCell ref="B5:E5"/>
    <mergeCell ref="B6:I6"/>
    <mergeCell ref="B7:E7"/>
    <mergeCell ref="A11:I11"/>
    <mergeCell ref="B9:I9"/>
    <mergeCell ref="A10:I10"/>
    <mergeCell ref="A12:I12"/>
    <mergeCell ref="G7:I7"/>
    <mergeCell ref="A18:I19"/>
  </mergeCells>
  <printOptions horizontalCentered="1"/>
  <pageMargins left="0.25" right="0.25" top="1" bottom="0.25" header="0.5" footer="0.5"/>
  <pageSetup paperSize="17" scale="80" orientation="portrait" horizontalDpi="2400" verticalDpi="2400" r:id="rId1"/>
  <headerFooter alignWithMargins="0">
    <oddHeader>&amp;CLIFE SAFETY EVALUATION</oddHeader>
    <oddFooter>&amp;C
Page &amp;P</oddFooter>
  </headerFooter>
  <rowBreaks count="1" manualBreakCount="1">
    <brk id="83" max="65535" man="1"/>
  </rowBreaks>
  <colBreaks count="6" manualBreakCount="6">
    <brk id="9" max="1048575" man="1"/>
    <brk id="24" max="1048575" man="1"/>
    <brk id="33" max="1048575" man="1"/>
    <brk id="39" max="1048575" man="1"/>
    <brk id="46" max="1048575" man="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zoomScaleNormal="100" workbookViewId="0">
      <selection activeCell="C92" sqref="C92"/>
    </sheetView>
  </sheetViews>
  <sheetFormatPr defaultRowHeight="12.75" x14ac:dyDescent="0.2"/>
  <cols>
    <col min="1" max="1" width="4.140625" style="45" bestFit="1" customWidth="1"/>
    <col min="2" max="2" width="58" bestFit="1" customWidth="1"/>
    <col min="3" max="3" width="20.5703125" customWidth="1"/>
    <col min="4" max="4" width="18.5703125" customWidth="1"/>
    <col min="5" max="5" width="19.140625" bestFit="1" customWidth="1"/>
    <col min="6" max="6" width="27.140625" bestFit="1" customWidth="1"/>
    <col min="7" max="7" width="27" bestFit="1" customWidth="1"/>
    <col min="8" max="8" width="40.5703125" customWidth="1"/>
  </cols>
  <sheetData>
    <row r="1" spans="1:9" ht="18" x14ac:dyDescent="0.25">
      <c r="A1" s="179" t="s">
        <v>162</v>
      </c>
      <c r="C1" s="1" t="s">
        <v>145</v>
      </c>
      <c r="D1" s="1"/>
      <c r="E1" s="1"/>
      <c r="F1" s="1"/>
      <c r="G1" s="1"/>
      <c r="H1" s="1"/>
      <c r="I1" s="1"/>
    </row>
    <row r="2" spans="1:9" x14ac:dyDescent="0.2">
      <c r="B2" s="1"/>
      <c r="C2" s="1"/>
      <c r="D2" s="1"/>
      <c r="E2" s="1"/>
      <c r="F2" s="1"/>
      <c r="G2" s="1"/>
      <c r="H2" s="1"/>
      <c r="I2" s="1"/>
    </row>
    <row r="3" spans="1:9" ht="13.5" thickBot="1" x14ac:dyDescent="0.25">
      <c r="B3" s="1"/>
      <c r="C3" s="1"/>
      <c r="D3" s="1"/>
      <c r="E3" s="1"/>
      <c r="F3" s="1"/>
      <c r="G3" s="1"/>
      <c r="H3" s="1"/>
      <c r="I3" s="1"/>
    </row>
    <row r="4" spans="1:9" ht="13.5" thickBot="1" x14ac:dyDescent="0.25">
      <c r="A4" s="302"/>
      <c r="B4" s="303" t="s">
        <v>0</v>
      </c>
      <c r="C4" s="304" t="s">
        <v>298</v>
      </c>
      <c r="D4" s="305"/>
      <c r="E4" s="303"/>
      <c r="F4" s="1"/>
      <c r="G4" s="1"/>
      <c r="H4" s="1"/>
      <c r="I4" s="1"/>
    </row>
    <row r="5" spans="1:9" x14ac:dyDescent="0.2">
      <c r="A5" s="299"/>
      <c r="B5" s="289"/>
      <c r="D5" s="421" t="s">
        <v>301</v>
      </c>
      <c r="E5" s="422"/>
      <c r="F5" s="1"/>
    </row>
    <row r="6" spans="1:9" x14ac:dyDescent="0.2">
      <c r="A6" s="214">
        <v>1</v>
      </c>
      <c r="B6" s="37" t="s">
        <v>110</v>
      </c>
      <c r="D6" s="423" t="s">
        <v>302</v>
      </c>
      <c r="E6" s="424"/>
      <c r="F6" s="1"/>
    </row>
    <row r="7" spans="1:9" ht="24" x14ac:dyDescent="0.2">
      <c r="A7" s="300"/>
      <c r="B7" s="34"/>
      <c r="C7" s="62" t="s">
        <v>303</v>
      </c>
      <c r="D7" s="62" t="s">
        <v>185</v>
      </c>
      <c r="E7" s="301" t="s">
        <v>184</v>
      </c>
      <c r="F7" s="1"/>
    </row>
    <row r="8" spans="1:9" x14ac:dyDescent="0.2">
      <c r="A8" s="300"/>
      <c r="B8" s="4" t="s">
        <v>291</v>
      </c>
      <c r="C8" s="34"/>
      <c r="D8" s="34"/>
      <c r="E8" s="217"/>
      <c r="F8" s="1"/>
    </row>
    <row r="9" spans="1:9" x14ac:dyDescent="0.2">
      <c r="A9" s="300"/>
      <c r="B9" s="7" t="s">
        <v>290</v>
      </c>
      <c r="C9" s="16" t="s">
        <v>186</v>
      </c>
      <c r="D9" s="16" t="s">
        <v>186</v>
      </c>
      <c r="E9" s="50">
        <v>2</v>
      </c>
      <c r="F9" s="1"/>
    </row>
    <row r="10" spans="1:9" x14ac:dyDescent="0.2">
      <c r="A10" s="300"/>
      <c r="B10" s="4" t="s">
        <v>289</v>
      </c>
      <c r="C10" s="16" t="s">
        <v>186</v>
      </c>
      <c r="D10" s="16" t="s">
        <v>186</v>
      </c>
      <c r="E10" s="50">
        <v>1</v>
      </c>
      <c r="F10" s="1"/>
    </row>
    <row r="11" spans="1:9" x14ac:dyDescent="0.2">
      <c r="A11" s="300"/>
      <c r="B11" s="4" t="s">
        <v>99</v>
      </c>
      <c r="C11" s="16" t="s">
        <v>186</v>
      </c>
      <c r="D11" s="16" t="s">
        <v>186</v>
      </c>
      <c r="E11" s="50">
        <v>0</v>
      </c>
      <c r="F11" s="1"/>
    </row>
    <row r="12" spans="1:9" x14ac:dyDescent="0.2">
      <c r="A12" s="300"/>
      <c r="B12" s="4" t="s">
        <v>104</v>
      </c>
      <c r="C12" s="16" t="s">
        <v>186</v>
      </c>
      <c r="D12" s="16" t="s">
        <v>186</v>
      </c>
      <c r="E12" s="50">
        <v>-1</v>
      </c>
      <c r="F12" s="1"/>
    </row>
    <row r="13" spans="1:9" ht="13.5" thickBot="1" x14ac:dyDescent="0.25">
      <c r="A13" s="300"/>
      <c r="B13" s="4" t="s">
        <v>105</v>
      </c>
      <c r="C13" s="19" t="s">
        <v>186</v>
      </c>
      <c r="D13" s="16" t="s">
        <v>186</v>
      </c>
      <c r="E13" s="50">
        <v>-2</v>
      </c>
      <c r="F13" s="1"/>
    </row>
    <row r="14" spans="1:9" ht="14.25" thickTop="1" thickBot="1" x14ac:dyDescent="0.25">
      <c r="A14" s="300"/>
      <c r="B14" s="267" t="s">
        <v>25</v>
      </c>
      <c r="C14" s="198"/>
      <c r="D14" s="34"/>
      <c r="E14" s="53"/>
      <c r="F14" s="1"/>
      <c r="G14" s="1"/>
      <c r="H14" s="1"/>
      <c r="I14" s="1"/>
    </row>
    <row r="15" spans="1:9" ht="14.25" thickTop="1" thickBot="1" x14ac:dyDescent="0.25">
      <c r="A15" s="46"/>
      <c r="B15" s="51"/>
      <c r="C15" s="51"/>
      <c r="D15" s="51"/>
      <c r="E15" s="47"/>
      <c r="F15" s="1"/>
      <c r="G15" s="1"/>
      <c r="H15" s="1"/>
      <c r="I15" s="1"/>
    </row>
    <row r="16" spans="1:9" ht="25.5" x14ac:dyDescent="0.2">
      <c r="A16" s="247">
        <v>2</v>
      </c>
      <c r="B16" s="297" t="s">
        <v>144</v>
      </c>
      <c r="C16" s="271" t="s">
        <v>188</v>
      </c>
      <c r="D16" s="298" t="s">
        <v>30</v>
      </c>
      <c r="E16" s="298" t="s">
        <v>31</v>
      </c>
      <c r="F16" s="250" t="s">
        <v>248</v>
      </c>
      <c r="G16" s="1"/>
      <c r="H16" s="1"/>
      <c r="I16" s="1"/>
    </row>
    <row r="17" spans="1:9" ht="51.75" thickBot="1" x14ac:dyDescent="0.25">
      <c r="A17" s="52"/>
      <c r="B17" s="267"/>
      <c r="C17" s="13">
        <v>-10</v>
      </c>
      <c r="D17" s="10">
        <v>-5</v>
      </c>
      <c r="E17" s="10">
        <v>-2</v>
      </c>
      <c r="F17" s="216">
        <v>3</v>
      </c>
      <c r="G17" s="363"/>
      <c r="H17" s="124" t="s">
        <v>280</v>
      </c>
      <c r="I17" s="1"/>
    </row>
    <row r="18" spans="1:9" ht="14.25" thickTop="1" thickBot="1" x14ac:dyDescent="0.25">
      <c r="A18" s="52"/>
      <c r="B18" s="267" t="s">
        <v>39</v>
      </c>
      <c r="C18" s="198"/>
      <c r="D18" s="34"/>
      <c r="E18" s="34"/>
      <c r="F18" s="217"/>
      <c r="G18" s="363"/>
      <c r="H18" s="1"/>
      <c r="I18" s="1"/>
    </row>
    <row r="19" spans="1:9" ht="14.25" thickTop="1" thickBot="1" x14ac:dyDescent="0.25">
      <c r="A19" s="218"/>
      <c r="B19" s="219"/>
      <c r="C19" s="51"/>
      <c r="D19" s="51"/>
      <c r="E19" s="51"/>
      <c r="F19" s="47"/>
      <c r="G19" s="1"/>
      <c r="H19" s="1"/>
      <c r="I19" s="1"/>
    </row>
    <row r="20" spans="1:9" ht="25.5" x14ac:dyDescent="0.2">
      <c r="A20" s="247">
        <v>3</v>
      </c>
      <c r="B20" s="280" t="s">
        <v>111</v>
      </c>
      <c r="C20" s="212" t="s">
        <v>112</v>
      </c>
      <c r="D20" s="212" t="s">
        <v>259</v>
      </c>
      <c r="E20" s="212" t="s">
        <v>260</v>
      </c>
      <c r="F20" s="292" t="s">
        <v>261</v>
      </c>
      <c r="G20" s="1"/>
      <c r="H20" s="1"/>
      <c r="I20" s="33"/>
    </row>
    <row r="21" spans="1:9" ht="63.75" x14ac:dyDescent="0.2">
      <c r="A21" s="52"/>
      <c r="B21" s="61"/>
      <c r="C21" s="60"/>
      <c r="D21" s="264"/>
      <c r="E21" s="264" t="s">
        <v>183</v>
      </c>
      <c r="F21" s="293" t="s">
        <v>236</v>
      </c>
      <c r="G21" s="124" t="s">
        <v>262</v>
      </c>
      <c r="H21" s="124"/>
      <c r="I21" s="33"/>
    </row>
    <row r="22" spans="1:9" ht="13.5" thickBot="1" x14ac:dyDescent="0.25">
      <c r="A22" s="52"/>
      <c r="B22" s="37"/>
      <c r="C22" s="13">
        <v>-10</v>
      </c>
      <c r="D22" s="10">
        <v>-5</v>
      </c>
      <c r="E22" s="10">
        <v>0</v>
      </c>
      <c r="F22" s="50">
        <v>4</v>
      </c>
      <c r="G22" s="1"/>
      <c r="H22" s="1"/>
      <c r="I22" s="3"/>
    </row>
    <row r="23" spans="1:9" ht="14.25" thickTop="1" thickBot="1" x14ac:dyDescent="0.25">
      <c r="A23" s="52"/>
      <c r="B23" s="267" t="s">
        <v>51</v>
      </c>
      <c r="C23" s="198"/>
      <c r="D23" s="34"/>
      <c r="E23" s="34"/>
      <c r="F23" s="217"/>
      <c r="G23" s="1"/>
      <c r="H23" s="1"/>
      <c r="I23" s="1"/>
    </row>
    <row r="24" spans="1:9" ht="14.25" thickTop="1" thickBot="1" x14ac:dyDescent="0.25">
      <c r="A24" s="218"/>
      <c r="B24" s="219"/>
      <c r="C24" s="294"/>
      <c r="D24" s="295"/>
      <c r="E24" s="295"/>
      <c r="F24" s="296"/>
      <c r="G24" s="34"/>
      <c r="H24" s="34"/>
      <c r="I24" s="34"/>
    </row>
    <row r="25" spans="1:9" ht="60" customHeight="1" x14ac:dyDescent="0.2">
      <c r="A25" s="247">
        <v>4</v>
      </c>
      <c r="B25" s="66" t="s">
        <v>237</v>
      </c>
      <c r="C25" s="239" t="s">
        <v>190</v>
      </c>
      <c r="D25" s="239" t="s">
        <v>191</v>
      </c>
      <c r="E25" s="239" t="s">
        <v>285</v>
      </c>
      <c r="F25" s="240" t="s">
        <v>202</v>
      </c>
      <c r="G25" s="34"/>
      <c r="H25" s="34"/>
      <c r="I25" s="34"/>
    </row>
    <row r="26" spans="1:9" x14ac:dyDescent="0.2">
      <c r="A26" s="52"/>
      <c r="B26" s="37"/>
      <c r="C26" s="9"/>
      <c r="D26" s="9"/>
      <c r="E26" s="9"/>
      <c r="F26" s="241"/>
      <c r="G26" s="34"/>
      <c r="H26" s="34"/>
      <c r="I26" s="34"/>
    </row>
    <row r="27" spans="1:9" ht="39" thickBot="1" x14ac:dyDescent="0.25">
      <c r="A27" s="52"/>
      <c r="B27" s="37"/>
      <c r="C27" s="13">
        <v>-10</v>
      </c>
      <c r="D27" s="10">
        <v>-5</v>
      </c>
      <c r="E27" s="10">
        <v>2</v>
      </c>
      <c r="F27" s="50">
        <v>5</v>
      </c>
      <c r="G27" s="361" t="s">
        <v>309</v>
      </c>
      <c r="H27" s="306"/>
      <c r="I27" s="34"/>
    </row>
    <row r="28" spans="1:9" ht="14.25" thickTop="1" thickBot="1" x14ac:dyDescent="0.25">
      <c r="A28" s="52"/>
      <c r="B28" s="267" t="s">
        <v>60</v>
      </c>
      <c r="C28" s="199"/>
      <c r="D28" s="34"/>
      <c r="E28" s="12"/>
      <c r="F28" s="242"/>
      <c r="G28" s="1"/>
      <c r="H28" s="1"/>
      <c r="I28" s="1"/>
    </row>
    <row r="29" spans="1:9" ht="14.25" thickTop="1" thickBot="1" x14ac:dyDescent="0.25">
      <c r="A29" s="218"/>
      <c r="B29" s="246"/>
      <c r="C29" s="243"/>
      <c r="D29" s="51"/>
      <c r="E29" s="244"/>
      <c r="F29" s="245"/>
      <c r="G29" s="1"/>
      <c r="H29" s="1"/>
      <c r="I29" s="1"/>
    </row>
    <row r="30" spans="1:9" ht="13.5" thickBot="1" x14ac:dyDescent="0.25">
      <c r="A30" s="54">
        <v>5</v>
      </c>
      <c r="B30" s="287" t="s">
        <v>281</v>
      </c>
      <c r="C30" s="288"/>
      <c r="D30" s="289"/>
      <c r="E30" s="289"/>
      <c r="F30" s="289"/>
      <c r="G30" s="289"/>
      <c r="H30" s="290"/>
      <c r="I30" s="1"/>
    </row>
    <row r="31" spans="1:9" x14ac:dyDescent="0.2">
      <c r="A31" s="54"/>
      <c r="B31" s="66"/>
      <c r="C31" s="411" t="s">
        <v>113</v>
      </c>
      <c r="D31" s="412"/>
      <c r="E31" s="413"/>
      <c r="F31" s="414" t="s">
        <v>229</v>
      </c>
      <c r="G31" s="415"/>
      <c r="H31" s="416"/>
      <c r="I31" s="1"/>
    </row>
    <row r="32" spans="1:9" x14ac:dyDescent="0.2">
      <c r="A32" s="214" t="s">
        <v>263</v>
      </c>
      <c r="B32" s="37" t="s">
        <v>146</v>
      </c>
      <c r="C32" s="333" t="s">
        <v>114</v>
      </c>
      <c r="D32" s="10" t="s">
        <v>231</v>
      </c>
      <c r="E32" s="50" t="s">
        <v>230</v>
      </c>
      <c r="F32" s="333" t="s">
        <v>286</v>
      </c>
      <c r="G32" s="10" t="s">
        <v>69</v>
      </c>
      <c r="H32" s="50" t="s">
        <v>115</v>
      </c>
      <c r="I32" s="1" t="s">
        <v>282</v>
      </c>
    </row>
    <row r="33" spans="1:9" ht="13.5" thickBot="1" x14ac:dyDescent="0.25">
      <c r="A33" s="218"/>
      <c r="B33" s="219"/>
      <c r="C33" s="334">
        <v>-8</v>
      </c>
      <c r="D33" s="331">
        <v>-6</v>
      </c>
      <c r="E33" s="332">
        <v>-4</v>
      </c>
      <c r="F33" s="334">
        <v>0</v>
      </c>
      <c r="G33" s="331">
        <v>1</v>
      </c>
      <c r="H33" s="332">
        <v>2</v>
      </c>
      <c r="I33" s="1"/>
    </row>
    <row r="34" spans="1:9" ht="25.5" customHeight="1" x14ac:dyDescent="0.2">
      <c r="A34" s="52"/>
      <c r="B34" s="37"/>
      <c r="C34" s="411" t="s">
        <v>113</v>
      </c>
      <c r="D34" s="412"/>
      <c r="E34" s="413"/>
      <c r="F34" s="414" t="s">
        <v>66</v>
      </c>
      <c r="G34" s="415"/>
      <c r="H34" s="416"/>
      <c r="I34" s="1"/>
    </row>
    <row r="35" spans="1:9" x14ac:dyDescent="0.2">
      <c r="A35" s="214" t="s">
        <v>264</v>
      </c>
      <c r="B35" s="37" t="s">
        <v>235</v>
      </c>
      <c r="C35" s="333" t="s">
        <v>300</v>
      </c>
      <c r="D35" s="10" t="s">
        <v>67</v>
      </c>
      <c r="E35" s="50" t="s">
        <v>68</v>
      </c>
      <c r="F35" s="333" t="s">
        <v>299</v>
      </c>
      <c r="G35" s="10" t="s">
        <v>69</v>
      </c>
      <c r="H35" s="50" t="s">
        <v>115</v>
      </c>
      <c r="I35" s="1"/>
    </row>
    <row r="36" spans="1:9" ht="13.5" thickBot="1" x14ac:dyDescent="0.25">
      <c r="A36" s="52"/>
      <c r="B36" s="37"/>
      <c r="C36" s="336">
        <v>-4</v>
      </c>
      <c r="D36" s="10">
        <v>-2</v>
      </c>
      <c r="E36" s="50">
        <v>-1</v>
      </c>
      <c r="F36" s="333">
        <v>1</v>
      </c>
      <c r="G36" s="10">
        <v>4</v>
      </c>
      <c r="H36" s="50">
        <v>8</v>
      </c>
      <c r="I36" s="1"/>
    </row>
    <row r="37" spans="1:9" ht="14.25" thickTop="1" thickBot="1" x14ac:dyDescent="0.25">
      <c r="A37" s="52"/>
      <c r="B37" s="267" t="s">
        <v>65</v>
      </c>
      <c r="C37" s="337"/>
      <c r="D37" s="34"/>
      <c r="E37" s="217"/>
      <c r="F37" s="291"/>
      <c r="G37" s="34"/>
      <c r="H37" s="217"/>
      <c r="I37" s="1"/>
    </row>
    <row r="38" spans="1:9" ht="14.25" thickTop="1" thickBot="1" x14ac:dyDescent="0.25">
      <c r="A38" s="218"/>
      <c r="B38" s="219"/>
      <c r="C38" s="335"/>
      <c r="D38" s="51"/>
      <c r="E38" s="47"/>
      <c r="F38" s="335"/>
      <c r="G38" s="51"/>
      <c r="H38" s="47"/>
      <c r="I38" s="1"/>
    </row>
    <row r="39" spans="1:9" x14ac:dyDescent="0.2">
      <c r="A39" s="52"/>
      <c r="B39" s="37"/>
      <c r="C39" s="269" t="s">
        <v>71</v>
      </c>
      <c r="D39" s="12"/>
      <c r="E39" s="269" t="s">
        <v>72</v>
      </c>
      <c r="F39" s="423" t="s">
        <v>73</v>
      </c>
      <c r="G39" s="424"/>
      <c r="H39" s="419" t="s">
        <v>306</v>
      </c>
      <c r="I39" s="1"/>
    </row>
    <row r="40" spans="1:9" x14ac:dyDescent="0.2">
      <c r="A40" s="214">
        <v>6</v>
      </c>
      <c r="B40" s="37" t="s">
        <v>116</v>
      </c>
      <c r="C40" s="9" t="s">
        <v>74</v>
      </c>
      <c r="D40" s="8"/>
      <c r="E40" s="9" t="s">
        <v>74</v>
      </c>
      <c r="F40" s="10" t="s">
        <v>75</v>
      </c>
      <c r="G40" s="50" t="s">
        <v>76</v>
      </c>
      <c r="H40" s="420"/>
      <c r="I40" s="1"/>
    </row>
    <row r="41" spans="1:9" ht="13.5" thickBot="1" x14ac:dyDescent="0.25">
      <c r="A41" s="52"/>
      <c r="B41" s="37"/>
      <c r="C41" s="63">
        <v>-14</v>
      </c>
      <c r="D41" s="4"/>
      <c r="E41" s="10">
        <v>-10</v>
      </c>
      <c r="F41" s="10">
        <v>0</v>
      </c>
      <c r="G41" s="50">
        <v>2</v>
      </c>
      <c r="H41" s="420"/>
      <c r="I41" s="1"/>
    </row>
    <row r="42" spans="1:9" ht="14.25" thickTop="1" thickBot="1" x14ac:dyDescent="0.25">
      <c r="A42" s="52"/>
      <c r="B42" s="267" t="s">
        <v>70</v>
      </c>
      <c r="C42" s="199"/>
      <c r="D42" s="34"/>
      <c r="E42" s="34"/>
      <c r="F42" s="34"/>
      <c r="G42" s="217"/>
      <c r="H42" s="420"/>
      <c r="I42" s="1"/>
    </row>
    <row r="43" spans="1:9" ht="14.25" thickTop="1" thickBot="1" x14ac:dyDescent="0.25">
      <c r="A43" s="218"/>
      <c r="B43" s="219"/>
      <c r="C43" s="51"/>
      <c r="D43" s="51"/>
      <c r="E43" s="51"/>
      <c r="F43" s="51"/>
      <c r="G43" s="47"/>
      <c r="H43" s="420"/>
      <c r="I43" s="1"/>
    </row>
    <row r="44" spans="1:9" x14ac:dyDescent="0.2">
      <c r="A44" s="54"/>
      <c r="B44" s="66"/>
      <c r="C44" s="266" t="s">
        <v>78</v>
      </c>
      <c r="D44" s="285"/>
      <c r="E44" s="266" t="s">
        <v>79</v>
      </c>
      <c r="F44" s="285"/>
      <c r="G44" s="286" t="s">
        <v>254</v>
      </c>
      <c r="H44" s="2"/>
      <c r="I44" s="1"/>
    </row>
    <row r="45" spans="1:9" ht="25.5" x14ac:dyDescent="0.2">
      <c r="A45" s="214">
        <v>7</v>
      </c>
      <c r="B45" s="37" t="s">
        <v>117</v>
      </c>
      <c r="C45" s="56" t="s">
        <v>252</v>
      </c>
      <c r="D45" s="56" t="s">
        <v>253</v>
      </c>
      <c r="E45" s="56" t="s">
        <v>252</v>
      </c>
      <c r="F45" s="56" t="s">
        <v>253</v>
      </c>
      <c r="G45" s="241"/>
      <c r="H45" s="2"/>
      <c r="I45" s="1"/>
    </row>
    <row r="46" spans="1:9" ht="13.5" thickBot="1" x14ac:dyDescent="0.25">
      <c r="A46" s="52"/>
      <c r="B46" s="37"/>
      <c r="C46" s="63">
        <v>-11</v>
      </c>
      <c r="D46" s="10">
        <v>-5</v>
      </c>
      <c r="E46" s="10">
        <v>-6</v>
      </c>
      <c r="F46" s="10">
        <v>-2</v>
      </c>
      <c r="G46" s="50">
        <v>0</v>
      </c>
      <c r="H46" s="2"/>
      <c r="I46" s="1"/>
    </row>
    <row r="47" spans="1:9" ht="14.25" thickTop="1" thickBot="1" x14ac:dyDescent="0.25">
      <c r="A47" s="52"/>
      <c r="B47" s="267" t="s">
        <v>77</v>
      </c>
      <c r="C47" s="199"/>
      <c r="D47" s="34" t="s">
        <v>12</v>
      </c>
      <c r="E47" s="34"/>
      <c r="F47" s="34"/>
      <c r="G47" s="217"/>
      <c r="H47" s="1"/>
      <c r="I47" s="1"/>
    </row>
    <row r="48" spans="1:9" ht="14.25" thickTop="1" thickBot="1" x14ac:dyDescent="0.25">
      <c r="A48" s="218"/>
      <c r="B48" s="219"/>
      <c r="C48" s="51"/>
      <c r="D48" s="51"/>
      <c r="E48" s="51"/>
      <c r="F48" s="51"/>
      <c r="G48" s="47"/>
      <c r="H48" s="1"/>
      <c r="I48" s="1"/>
    </row>
    <row r="49" spans="1:9" ht="76.5" x14ac:dyDescent="0.2">
      <c r="A49" s="54"/>
      <c r="B49" s="66"/>
      <c r="C49" s="211" t="s">
        <v>87</v>
      </c>
      <c r="D49" s="212" t="s">
        <v>119</v>
      </c>
      <c r="E49" s="212" t="s">
        <v>241</v>
      </c>
      <c r="F49" s="212" t="s">
        <v>203</v>
      </c>
      <c r="G49" s="213" t="s">
        <v>267</v>
      </c>
      <c r="H49" s="1"/>
      <c r="I49" s="1"/>
    </row>
    <row r="50" spans="1:9" ht="25.5" x14ac:dyDescent="0.2">
      <c r="A50" s="214">
        <v>8</v>
      </c>
      <c r="B50" s="37" t="s">
        <v>118</v>
      </c>
      <c r="C50" s="7"/>
      <c r="D50" s="49" t="s">
        <v>227</v>
      </c>
      <c r="E50" s="49"/>
      <c r="F50" s="49" t="s">
        <v>120</v>
      </c>
      <c r="G50" s="215"/>
      <c r="H50" s="1"/>
      <c r="I50" s="1"/>
    </row>
    <row r="51" spans="1:9" ht="13.5" thickBot="1" x14ac:dyDescent="0.25">
      <c r="A51" s="52"/>
      <c r="B51" s="37"/>
      <c r="C51" s="63">
        <v>-5</v>
      </c>
      <c r="D51" s="10">
        <v>-2</v>
      </c>
      <c r="E51" s="38">
        <v>3</v>
      </c>
      <c r="F51" s="38">
        <v>4</v>
      </c>
      <c r="G51" s="216">
        <v>4</v>
      </c>
      <c r="H51" s="1"/>
      <c r="I51" s="1"/>
    </row>
    <row r="52" spans="1:9" ht="14.25" thickTop="1" thickBot="1" x14ac:dyDescent="0.25">
      <c r="A52" s="52"/>
      <c r="B52" s="210" t="s">
        <v>80</v>
      </c>
      <c r="C52" s="238"/>
      <c r="D52" s="34"/>
      <c r="E52" s="34"/>
      <c r="F52" s="34"/>
      <c r="G52" s="217"/>
      <c r="H52" s="1"/>
      <c r="I52" s="1"/>
    </row>
    <row r="53" spans="1:9" ht="14.25" thickTop="1" thickBot="1" x14ac:dyDescent="0.25">
      <c r="A53" s="218"/>
      <c r="B53" s="219"/>
      <c r="C53" s="51"/>
      <c r="D53" s="51"/>
      <c r="E53" s="51"/>
      <c r="F53" s="51"/>
      <c r="G53" s="47"/>
      <c r="H53" s="1"/>
      <c r="I53" s="1"/>
    </row>
    <row r="54" spans="1:9" x14ac:dyDescent="0.2">
      <c r="A54" s="247">
        <v>9</v>
      </c>
      <c r="B54" s="248" t="s">
        <v>147</v>
      </c>
      <c r="C54" s="249" t="s">
        <v>82</v>
      </c>
      <c r="D54" s="417" t="s">
        <v>83</v>
      </c>
      <c r="E54" s="418"/>
      <c r="F54" s="418"/>
      <c r="G54" s="250"/>
      <c r="H54" s="1"/>
      <c r="I54" s="1"/>
    </row>
    <row r="55" spans="1:9" ht="38.25" x14ac:dyDescent="0.2">
      <c r="A55" s="52"/>
      <c r="B55" s="64"/>
      <c r="C55" s="8"/>
      <c r="D55" s="10" t="s">
        <v>84</v>
      </c>
      <c r="E55" s="10" t="s">
        <v>239</v>
      </c>
      <c r="F55" s="56" t="s">
        <v>240</v>
      </c>
      <c r="G55" s="50"/>
      <c r="H55" s="33"/>
      <c r="I55" s="1"/>
    </row>
    <row r="56" spans="1:9" ht="13.5" thickBot="1" x14ac:dyDescent="0.25">
      <c r="A56" s="52"/>
      <c r="B56" s="64"/>
      <c r="C56" s="19">
        <v>-8</v>
      </c>
      <c r="D56" s="10">
        <v>-2</v>
      </c>
      <c r="E56" s="10">
        <v>0</v>
      </c>
      <c r="F56" s="368">
        <v>3</v>
      </c>
      <c r="G56" s="50"/>
      <c r="H56" s="1"/>
      <c r="I56" s="1"/>
    </row>
    <row r="57" spans="1:9" ht="14.25" thickTop="1" thickBot="1" x14ac:dyDescent="0.25">
      <c r="A57" s="52"/>
      <c r="B57" s="227" t="s">
        <v>81</v>
      </c>
      <c r="C57" s="199"/>
      <c r="D57" s="34"/>
      <c r="E57" s="34"/>
      <c r="F57" s="34"/>
      <c r="G57" s="217"/>
      <c r="H57" s="1"/>
      <c r="I57" s="1"/>
    </row>
    <row r="58" spans="1:9" ht="14.25" thickTop="1" thickBot="1" x14ac:dyDescent="0.25">
      <c r="A58" s="218"/>
      <c r="B58" s="219"/>
      <c r="C58" s="251"/>
      <c r="D58" s="284"/>
      <c r="E58" s="283"/>
      <c r="F58" s="283"/>
      <c r="G58" s="47"/>
      <c r="H58" s="1"/>
      <c r="I58" s="1"/>
    </row>
    <row r="59" spans="1:9" ht="63.75" customHeight="1" x14ac:dyDescent="0.2">
      <c r="A59" s="247">
        <v>10</v>
      </c>
      <c r="B59" s="280" t="s">
        <v>121</v>
      </c>
      <c r="C59" s="282" t="s">
        <v>249</v>
      </c>
      <c r="D59" s="408" t="s">
        <v>124</v>
      </c>
      <c r="E59" s="408"/>
      <c r="F59" s="409"/>
      <c r="G59" s="410"/>
      <c r="H59" s="89"/>
      <c r="I59" s="1"/>
    </row>
    <row r="60" spans="1:9" ht="51" x14ac:dyDescent="0.2">
      <c r="A60" s="214"/>
      <c r="B60" s="281"/>
      <c r="C60" s="69"/>
      <c r="D60" s="69" t="s">
        <v>122</v>
      </c>
      <c r="E60" s="69" t="s">
        <v>123</v>
      </c>
      <c r="F60" s="265"/>
      <c r="G60" s="278"/>
      <c r="H60" s="1"/>
      <c r="I60" s="1"/>
    </row>
    <row r="61" spans="1:9" ht="13.5" thickBot="1" x14ac:dyDescent="0.25">
      <c r="A61" s="52"/>
      <c r="B61" s="37"/>
      <c r="C61" s="63">
        <v>-10</v>
      </c>
      <c r="D61" s="10">
        <v>1</v>
      </c>
      <c r="E61" s="10">
        <v>4</v>
      </c>
      <c r="F61" s="178"/>
      <c r="G61" s="279"/>
      <c r="H61" s="1"/>
      <c r="I61" s="1"/>
    </row>
    <row r="62" spans="1:9" ht="14.25" thickTop="1" thickBot="1" x14ac:dyDescent="0.25">
      <c r="A62" s="52"/>
      <c r="B62" s="267" t="s">
        <v>85</v>
      </c>
      <c r="C62" s="199"/>
      <c r="D62" s="6"/>
      <c r="E62" s="6"/>
      <c r="F62" s="34"/>
      <c r="G62" s="217"/>
      <c r="H62" s="1"/>
      <c r="I62" s="1"/>
    </row>
    <row r="63" spans="1:9" ht="14.25" thickTop="1" thickBot="1" x14ac:dyDescent="0.25">
      <c r="A63" s="218"/>
      <c r="B63" s="219"/>
      <c r="C63" s="51"/>
      <c r="D63" s="51"/>
      <c r="E63" s="51"/>
      <c r="F63" s="51"/>
      <c r="G63" s="47"/>
      <c r="H63" s="1"/>
      <c r="I63" s="1"/>
    </row>
    <row r="64" spans="1:9" ht="38.25" x14ac:dyDescent="0.2">
      <c r="A64" s="54"/>
      <c r="B64" s="252"/>
      <c r="C64" s="249" t="s">
        <v>87</v>
      </c>
      <c r="D64" s="277" t="s">
        <v>233</v>
      </c>
      <c r="E64" s="277"/>
      <c r="F64" s="277"/>
      <c r="G64" s="59" t="s">
        <v>255</v>
      </c>
      <c r="H64" s="124" t="s">
        <v>238</v>
      </c>
      <c r="I64" s="1"/>
    </row>
    <row r="65" spans="1:9" x14ac:dyDescent="0.2">
      <c r="A65" s="214">
        <v>11</v>
      </c>
      <c r="B65" s="65" t="s">
        <v>125</v>
      </c>
      <c r="C65" s="21"/>
      <c r="D65" s="9"/>
      <c r="E65" s="9"/>
      <c r="F65" s="9"/>
      <c r="G65" s="241"/>
      <c r="H65" s="1"/>
      <c r="I65" s="1"/>
    </row>
    <row r="66" spans="1:9" ht="39" thickBot="1" x14ac:dyDescent="0.25">
      <c r="A66" s="52"/>
      <c r="B66" s="64"/>
      <c r="C66" s="19" t="s">
        <v>268</v>
      </c>
      <c r="D66" s="10">
        <v>3</v>
      </c>
      <c r="E66" s="10"/>
      <c r="F66" s="10"/>
      <c r="G66" s="50">
        <v>5</v>
      </c>
      <c r="H66" s="220" t="s">
        <v>283</v>
      </c>
      <c r="I66" s="1"/>
    </row>
    <row r="67" spans="1:9" ht="14.25" thickTop="1" thickBot="1" x14ac:dyDescent="0.25">
      <c r="A67" s="52"/>
      <c r="B67" s="267" t="s">
        <v>86</v>
      </c>
      <c r="C67" s="199"/>
      <c r="D67" s="34"/>
      <c r="E67" s="34"/>
      <c r="F67" s="34"/>
      <c r="G67" s="217"/>
      <c r="H67" s="1"/>
      <c r="I67" s="1"/>
    </row>
    <row r="68" spans="1:9" ht="14.25" thickTop="1" thickBot="1" x14ac:dyDescent="0.25">
      <c r="A68" s="218"/>
      <c r="B68" s="219"/>
      <c r="C68" s="51"/>
      <c r="D68" s="51"/>
      <c r="E68" s="51"/>
      <c r="F68" s="51"/>
      <c r="G68" s="47"/>
      <c r="H68" s="1"/>
      <c r="I68" s="1"/>
    </row>
    <row r="69" spans="1:9" ht="63.75" x14ac:dyDescent="0.2">
      <c r="A69" s="52"/>
      <c r="B69" s="64"/>
      <c r="C69" s="273" t="s">
        <v>87</v>
      </c>
      <c r="D69" s="274" t="s">
        <v>205</v>
      </c>
      <c r="E69" s="275" t="s">
        <v>148</v>
      </c>
      <c r="F69" s="276" t="s">
        <v>234</v>
      </c>
      <c r="G69" s="362" t="s">
        <v>310</v>
      </c>
      <c r="H69" s="124"/>
      <c r="I69" s="1"/>
    </row>
    <row r="70" spans="1:9" x14ac:dyDescent="0.2">
      <c r="A70" s="214">
        <v>12</v>
      </c>
      <c r="B70" s="64" t="s">
        <v>126</v>
      </c>
      <c r="C70" s="21"/>
      <c r="D70" s="9"/>
      <c r="E70" s="9"/>
      <c r="F70" s="241"/>
      <c r="G70" s="1"/>
      <c r="H70" s="1"/>
      <c r="I70" s="1"/>
    </row>
    <row r="71" spans="1:9" ht="39" thickBot="1" x14ac:dyDescent="0.25">
      <c r="A71" s="52"/>
      <c r="B71" s="64"/>
      <c r="C71" s="236" t="s">
        <v>287</v>
      </c>
      <c r="D71" s="10">
        <v>0</v>
      </c>
      <c r="E71" s="10">
        <v>8</v>
      </c>
      <c r="F71" s="50" t="s">
        <v>232</v>
      </c>
      <c r="G71" s="124" t="s">
        <v>284</v>
      </c>
      <c r="H71" s="124"/>
      <c r="I71" s="1"/>
    </row>
    <row r="72" spans="1:9" ht="14.25" thickTop="1" thickBot="1" x14ac:dyDescent="0.25">
      <c r="A72" s="52"/>
      <c r="B72" s="267" t="s">
        <v>265</v>
      </c>
      <c r="C72" s="199"/>
      <c r="D72" s="34"/>
      <c r="E72" s="34"/>
      <c r="F72" s="217"/>
      <c r="G72" s="1" t="s">
        <v>288</v>
      </c>
      <c r="H72" s="1"/>
      <c r="I72" s="1"/>
    </row>
    <row r="73" spans="1:9" ht="14.25" thickTop="1" thickBot="1" x14ac:dyDescent="0.25">
      <c r="A73" s="218"/>
      <c r="B73" s="219"/>
      <c r="C73" s="51"/>
      <c r="D73" s="51"/>
      <c r="E73" s="51"/>
      <c r="F73" s="47"/>
      <c r="G73" s="1"/>
      <c r="H73" s="1"/>
      <c r="I73" s="1"/>
    </row>
    <row r="74" spans="1:9" ht="51" x14ac:dyDescent="0.2">
      <c r="A74" s="247">
        <v>13</v>
      </c>
      <c r="B74" s="66" t="s">
        <v>127</v>
      </c>
      <c r="C74" s="58" t="s">
        <v>87</v>
      </c>
      <c r="D74" s="271" t="s">
        <v>109</v>
      </c>
      <c r="E74" s="271" t="s">
        <v>108</v>
      </c>
      <c r="F74" s="271" t="s">
        <v>107</v>
      </c>
      <c r="G74" s="272" t="s">
        <v>106</v>
      </c>
      <c r="H74" s="1"/>
      <c r="I74" s="1"/>
    </row>
    <row r="75" spans="1:9" x14ac:dyDescent="0.2">
      <c r="A75" s="52"/>
      <c r="B75" s="37"/>
      <c r="C75" s="7"/>
      <c r="D75" s="10"/>
      <c r="E75" s="10"/>
      <c r="F75" s="10"/>
      <c r="G75" s="50"/>
      <c r="H75" s="1"/>
      <c r="I75" s="1"/>
    </row>
    <row r="76" spans="1:9" ht="13.5" thickBot="1" x14ac:dyDescent="0.25">
      <c r="A76" s="52"/>
      <c r="B76" s="37"/>
      <c r="C76" s="63">
        <v>-10</v>
      </c>
      <c r="D76" s="10">
        <v>-2</v>
      </c>
      <c r="E76" s="10">
        <v>-1</v>
      </c>
      <c r="F76" s="10">
        <v>2</v>
      </c>
      <c r="G76" s="50">
        <v>4</v>
      </c>
      <c r="H76" s="1"/>
      <c r="I76" s="1"/>
    </row>
    <row r="77" spans="1:9" ht="14.25" thickTop="1" thickBot="1" x14ac:dyDescent="0.25">
      <c r="A77" s="52"/>
      <c r="B77" s="267" t="s">
        <v>88</v>
      </c>
      <c r="C77" s="199"/>
      <c r="D77" s="6"/>
      <c r="E77" s="6"/>
      <c r="F77" s="6"/>
      <c r="G77" s="217"/>
      <c r="H77" s="1"/>
      <c r="I77" s="1"/>
    </row>
    <row r="78" spans="1:9" ht="14.25" thickTop="1" thickBot="1" x14ac:dyDescent="0.25">
      <c r="A78" s="218"/>
      <c r="B78" s="219"/>
      <c r="C78" s="51"/>
      <c r="D78" s="51"/>
      <c r="E78" s="51"/>
      <c r="F78" s="51"/>
      <c r="G78" s="47"/>
      <c r="H78" s="1"/>
      <c r="I78" s="1"/>
    </row>
    <row r="79" spans="1:9" ht="63.75" x14ac:dyDescent="0.2">
      <c r="A79" s="54"/>
      <c r="B79" s="66"/>
      <c r="C79" s="239" t="s">
        <v>87</v>
      </c>
      <c r="D79" s="239" t="s">
        <v>195</v>
      </c>
      <c r="E79" s="239" t="s">
        <v>149</v>
      </c>
      <c r="F79" s="239" t="s">
        <v>257</v>
      </c>
      <c r="G79" s="240" t="s">
        <v>256</v>
      </c>
      <c r="H79" s="209" t="s">
        <v>304</v>
      </c>
      <c r="I79" s="1"/>
    </row>
    <row r="80" spans="1:9" x14ac:dyDescent="0.2">
      <c r="A80" s="214">
        <v>14</v>
      </c>
      <c r="B80" s="37" t="s">
        <v>129</v>
      </c>
      <c r="C80" s="9"/>
      <c r="D80" s="9"/>
      <c r="E80" s="9"/>
      <c r="F80" s="9"/>
      <c r="G80" s="241"/>
      <c r="H80" s="1"/>
      <c r="I80" s="1"/>
    </row>
    <row r="81" spans="1:9" ht="13.5" thickBot="1" x14ac:dyDescent="0.25">
      <c r="A81" s="52"/>
      <c r="B81" s="64"/>
      <c r="C81" s="63">
        <v>-10</v>
      </c>
      <c r="D81" s="368">
        <v>0</v>
      </c>
      <c r="E81" s="10">
        <v>5</v>
      </c>
      <c r="F81" s="10">
        <v>7</v>
      </c>
      <c r="G81" s="50">
        <v>10</v>
      </c>
      <c r="H81" s="1"/>
      <c r="I81" s="1"/>
    </row>
    <row r="82" spans="1:9" ht="14.25" thickTop="1" thickBot="1" x14ac:dyDescent="0.25">
      <c r="A82" s="52"/>
      <c r="B82" s="267" t="s">
        <v>128</v>
      </c>
      <c r="C82" s="199"/>
      <c r="D82" s="34"/>
      <c r="E82" s="34"/>
      <c r="F82" s="34"/>
      <c r="G82" s="68"/>
      <c r="H82" s="1"/>
      <c r="I82" s="1"/>
    </row>
    <row r="83" spans="1:9" ht="14.25" thickTop="1" thickBot="1" x14ac:dyDescent="0.25">
      <c r="A83" s="218"/>
      <c r="B83" s="219"/>
      <c r="C83" s="51"/>
      <c r="D83" s="51"/>
      <c r="E83" s="51"/>
      <c r="F83" s="51"/>
      <c r="G83" s="47"/>
      <c r="H83" s="1"/>
      <c r="I83" s="1"/>
    </row>
    <row r="84" spans="1:9" ht="38.85" customHeight="1" x14ac:dyDescent="0.2">
      <c r="A84" s="52">
        <v>15</v>
      </c>
      <c r="B84" s="64" t="s">
        <v>131</v>
      </c>
      <c r="C84" s="270" t="s">
        <v>189</v>
      </c>
      <c r="D84" s="406" t="s">
        <v>132</v>
      </c>
      <c r="E84" s="407"/>
      <c r="F84" s="1"/>
      <c r="G84" s="1"/>
      <c r="H84" s="1"/>
      <c r="I84" s="1"/>
    </row>
    <row r="85" spans="1:9" x14ac:dyDescent="0.2">
      <c r="A85" s="214"/>
      <c r="B85" s="64"/>
      <c r="C85" s="48"/>
      <c r="D85" s="57"/>
      <c r="E85" s="253"/>
      <c r="F85" s="1"/>
      <c r="G85" s="1"/>
      <c r="H85" s="1"/>
      <c r="I85" s="1"/>
    </row>
    <row r="86" spans="1:9" ht="25.5" x14ac:dyDescent="0.2">
      <c r="A86" s="214"/>
      <c r="B86" s="64"/>
      <c r="C86" s="55"/>
      <c r="D86" s="56" t="s">
        <v>150</v>
      </c>
      <c r="E86" s="254" t="s">
        <v>204</v>
      </c>
      <c r="F86" s="1"/>
      <c r="G86" s="1"/>
      <c r="H86" s="1"/>
      <c r="I86" s="1"/>
    </row>
    <row r="87" spans="1:9" ht="13.5" thickBot="1" x14ac:dyDescent="0.25">
      <c r="A87" s="52"/>
      <c r="B87" s="64"/>
      <c r="C87" s="19">
        <v>-5</v>
      </c>
      <c r="D87" s="56">
        <v>0</v>
      </c>
      <c r="E87" s="369">
        <v>4</v>
      </c>
      <c r="F87" s="1"/>
      <c r="G87" s="1"/>
      <c r="H87" s="1"/>
      <c r="I87" s="1"/>
    </row>
    <row r="88" spans="1:9" ht="14.25" thickTop="1" thickBot="1" x14ac:dyDescent="0.25">
      <c r="A88" s="52"/>
      <c r="B88" s="267" t="s">
        <v>130</v>
      </c>
      <c r="C88" s="199"/>
      <c r="D88" s="34"/>
      <c r="E88" s="217"/>
      <c r="F88" s="1"/>
      <c r="G88" s="1"/>
      <c r="H88" s="1"/>
      <c r="I88" s="1"/>
    </row>
    <row r="89" spans="1:9" ht="14.25" thickTop="1" thickBot="1" x14ac:dyDescent="0.25">
      <c r="A89" s="218"/>
      <c r="B89" s="219"/>
      <c r="C89" s="51"/>
      <c r="D89" s="51"/>
      <c r="E89" s="47"/>
      <c r="F89" s="1"/>
      <c r="G89" s="1"/>
      <c r="H89" s="1"/>
      <c r="I89" s="1"/>
    </row>
    <row r="90" spans="1:9" ht="25.5" x14ac:dyDescent="0.2">
      <c r="A90" s="54">
        <v>16</v>
      </c>
      <c r="B90" s="66" t="s">
        <v>270</v>
      </c>
      <c r="C90" s="58" t="s">
        <v>141</v>
      </c>
      <c r="D90" s="58" t="s">
        <v>142</v>
      </c>
      <c r="E90" s="59" t="s">
        <v>143</v>
      </c>
      <c r="F90" s="1"/>
      <c r="G90" s="1"/>
      <c r="H90" s="1"/>
      <c r="I90" s="1"/>
    </row>
    <row r="91" spans="1:9" ht="13.5" thickBot="1" x14ac:dyDescent="0.25">
      <c r="A91" s="52"/>
      <c r="B91" s="37"/>
      <c r="C91" s="63">
        <v>-2</v>
      </c>
      <c r="D91" s="10">
        <v>0</v>
      </c>
      <c r="E91" s="50">
        <v>2</v>
      </c>
      <c r="F91" s="1"/>
      <c r="G91" s="1"/>
      <c r="H91" s="1"/>
      <c r="I91" s="1"/>
    </row>
    <row r="92" spans="1:9" ht="14.25" thickTop="1" thickBot="1" x14ac:dyDescent="0.25">
      <c r="A92" s="52"/>
      <c r="B92" s="267" t="s">
        <v>266</v>
      </c>
      <c r="C92" s="199"/>
      <c r="D92" s="67"/>
      <c r="E92" s="68"/>
      <c r="F92" s="1"/>
      <c r="G92" s="1"/>
      <c r="H92" s="1"/>
      <c r="I92" s="1"/>
    </row>
    <row r="93" spans="1:9" ht="14.25" thickTop="1" thickBot="1" x14ac:dyDescent="0.25">
      <c r="A93" s="46"/>
      <c r="B93" s="51"/>
      <c r="C93" s="51"/>
      <c r="D93" s="51"/>
      <c r="E93" s="47"/>
      <c r="F93" s="1"/>
      <c r="G93" s="1"/>
      <c r="H93" s="1"/>
      <c r="I93" s="1"/>
    </row>
    <row r="94" spans="1:9" x14ac:dyDescent="0.2">
      <c r="B94" s="1"/>
      <c r="C94" s="1"/>
      <c r="D94" s="1"/>
      <c r="E94" s="1"/>
      <c r="F94" s="1"/>
      <c r="G94" s="1"/>
      <c r="H94" s="1"/>
      <c r="I94" s="1"/>
    </row>
    <row r="95" spans="1:9" x14ac:dyDescent="0.2">
      <c r="B95" s="1"/>
      <c r="C95" s="1"/>
      <c r="D95" s="1"/>
      <c r="E95" s="1"/>
      <c r="F95" s="1"/>
      <c r="G95" s="1"/>
      <c r="H95" s="1"/>
      <c r="I95" s="1"/>
    </row>
    <row r="96" spans="1:9" x14ac:dyDescent="0.2">
      <c r="A96" s="45" t="s">
        <v>186</v>
      </c>
      <c r="B96" s="1" t="s">
        <v>187</v>
      </c>
      <c r="C96" s="1"/>
      <c r="D96" s="1"/>
      <c r="E96" s="1"/>
      <c r="F96" s="1"/>
      <c r="G96" s="1"/>
      <c r="H96" s="1"/>
      <c r="I96" s="1"/>
    </row>
    <row r="97" spans="2:9" x14ac:dyDescent="0.2">
      <c r="B97" s="1"/>
      <c r="C97" s="1"/>
      <c r="D97" s="1"/>
      <c r="E97" s="1"/>
      <c r="F97" s="1"/>
      <c r="G97" s="1"/>
      <c r="H97" s="1"/>
      <c r="I97" s="1"/>
    </row>
  </sheetData>
  <sheetProtection algorithmName="SHA-512" hashValue="fXFd4jwEVlJEtIhzeXx9ZuApYndhK1wOIFJYu01dS/F1zCyDLZQe0fFN2gRLx3Wlf3AHDt7sc+OVKZlZYCqEug==" saltValue="ZETJoKHeUNsGv11GlZY9yQ==" spinCount="100000" sheet="1" objects="1" scenarios="1" selectLockedCells="1"/>
  <mergeCells count="12">
    <mergeCell ref="D5:E5"/>
    <mergeCell ref="D6:E6"/>
    <mergeCell ref="C31:E31"/>
    <mergeCell ref="F31:H31"/>
    <mergeCell ref="F39:G39"/>
    <mergeCell ref="D84:E84"/>
    <mergeCell ref="D59:E59"/>
    <mergeCell ref="F59:G59"/>
    <mergeCell ref="C34:E34"/>
    <mergeCell ref="F34:H34"/>
    <mergeCell ref="D54:F54"/>
    <mergeCell ref="H39:H43"/>
  </mergeCells>
  <printOptions horizontalCentered="1"/>
  <pageMargins left="0.25" right="0.25" top="1" bottom="0.25" header="0.5" footer="0.5"/>
  <pageSetup paperSize="17" scale="56" orientation="portrait" r:id="rId1"/>
  <headerFooter alignWithMargins="0">
    <oddHeader>&amp;C
LIFE SAFETY EVALUATION</oddHeader>
    <oddFooter>&amp;C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election activeCell="L17" sqref="L17"/>
    </sheetView>
  </sheetViews>
  <sheetFormatPr defaultColWidth="9.140625" defaultRowHeight="12.75" x14ac:dyDescent="0.2"/>
  <cols>
    <col min="1" max="1" width="3.5703125" style="87" customWidth="1"/>
    <col min="2" max="2" width="25.140625" style="75" bestFit="1" customWidth="1"/>
    <col min="3" max="3" width="30.7109375" style="75" customWidth="1"/>
    <col min="4" max="4" width="25.7109375" style="75" customWidth="1"/>
    <col min="5" max="5" width="17" style="75" bestFit="1" customWidth="1"/>
    <col min="6" max="6" width="24.42578125" style="75" bestFit="1" customWidth="1"/>
    <col min="7" max="7" width="21.28515625" style="75" bestFit="1" customWidth="1"/>
    <col min="8" max="16384" width="9.140625" style="75"/>
  </cols>
  <sheetData>
    <row r="1" spans="1:7" x14ac:dyDescent="0.2">
      <c r="A1" s="340"/>
      <c r="C1" s="76"/>
      <c r="D1" s="76"/>
      <c r="E1" s="76"/>
      <c r="F1" s="76"/>
      <c r="G1" s="344"/>
    </row>
    <row r="2" spans="1:7" ht="18.75" thickBot="1" x14ac:dyDescent="0.3">
      <c r="A2" s="202" t="s">
        <v>140</v>
      </c>
      <c r="C2" s="341"/>
      <c r="D2" s="343"/>
      <c r="E2" s="343"/>
      <c r="F2" s="343"/>
    </row>
    <row r="3" spans="1:7" ht="50.1" customHeight="1" thickBot="1" x14ac:dyDescent="0.3">
      <c r="A3" s="317"/>
      <c r="B3" s="318" t="s">
        <v>163</v>
      </c>
      <c r="C3" s="307" t="s">
        <v>159</v>
      </c>
      <c r="D3" s="342" t="s">
        <v>160</v>
      </c>
      <c r="E3" s="342" t="s">
        <v>164</v>
      </c>
      <c r="F3" s="342" t="s">
        <v>161</v>
      </c>
      <c r="G3" s="307" t="s">
        <v>174</v>
      </c>
    </row>
    <row r="4" spans="1:7" ht="13.5" thickBot="1" x14ac:dyDescent="0.25">
      <c r="A4" s="78"/>
      <c r="B4" s="80"/>
      <c r="C4" s="309"/>
      <c r="D4" s="308"/>
      <c r="E4" s="308"/>
      <c r="F4" s="308"/>
      <c r="G4" s="308"/>
    </row>
    <row r="5" spans="1:7" ht="13.5" thickBot="1" x14ac:dyDescent="0.25">
      <c r="A5" s="92">
        <v>1</v>
      </c>
      <c r="B5" s="93" t="s">
        <v>165</v>
      </c>
      <c r="C5" s="308">
        <f>+'Table 4'!C14</f>
        <v>0</v>
      </c>
      <c r="D5" s="308">
        <f>+C5</f>
        <v>0</v>
      </c>
      <c r="E5" s="310"/>
      <c r="F5" s="308">
        <f>+C5</f>
        <v>0</v>
      </c>
      <c r="G5" s="308">
        <f>+D5</f>
        <v>0</v>
      </c>
    </row>
    <row r="6" spans="1:7" ht="26.25" thickBot="1" x14ac:dyDescent="0.25">
      <c r="A6" s="81">
        <v>2</v>
      </c>
      <c r="B6" s="79" t="str">
        <f>'Table 4'!B16</f>
        <v>INTERIOR FINISH                                                              (Corridors and Exits)</v>
      </c>
      <c r="C6" s="308">
        <f>+'Table 4'!C18</f>
        <v>0</v>
      </c>
      <c r="D6" s="310"/>
      <c r="E6" s="308">
        <f>+C6</f>
        <v>0</v>
      </c>
      <c r="F6" s="308">
        <f>+C6</f>
        <v>0</v>
      </c>
      <c r="G6" s="308">
        <f>C6</f>
        <v>0</v>
      </c>
    </row>
    <row r="7" spans="1:7" ht="26.25" thickBot="1" x14ac:dyDescent="0.25">
      <c r="A7" s="81">
        <v>3</v>
      </c>
      <c r="B7" s="79" t="str">
        <f>'Table 4'!B20</f>
        <v>CORRIDOR &amp; DWELLING UNIT SEPARATION WALLS</v>
      </c>
      <c r="C7" s="308">
        <f>'Table 4'!C23</f>
        <v>0</v>
      </c>
      <c r="D7" s="310"/>
      <c r="E7" s="310"/>
      <c r="F7" s="308">
        <f>+C7</f>
        <v>0</v>
      </c>
      <c r="G7" s="308">
        <f>C7</f>
        <v>0</v>
      </c>
    </row>
    <row r="8" spans="1:7" x14ac:dyDescent="0.2">
      <c r="A8" s="90">
        <v>4</v>
      </c>
      <c r="B8" s="94" t="str">
        <f>'Table 4'!B25</f>
        <v>DOORS TO CORRIDOR *</v>
      </c>
      <c r="C8" s="311"/>
      <c r="D8" s="315"/>
      <c r="E8" s="311"/>
      <c r="F8" s="313"/>
      <c r="G8" s="311"/>
    </row>
    <row r="9" spans="1:7" ht="13.5" thickBot="1" x14ac:dyDescent="0.25">
      <c r="A9" s="92"/>
      <c r="B9" s="93"/>
      <c r="C9" s="312">
        <f>+'Table 4'!C28</f>
        <v>0</v>
      </c>
      <c r="D9" s="316"/>
      <c r="E9" s="312">
        <f>+C9</f>
        <v>0</v>
      </c>
      <c r="F9" s="314">
        <f>+C9</f>
        <v>0</v>
      </c>
      <c r="G9" s="312">
        <f>E9</f>
        <v>0</v>
      </c>
    </row>
    <row r="10" spans="1:7" x14ac:dyDescent="0.2">
      <c r="A10" s="90">
        <v>5</v>
      </c>
      <c r="B10" s="91" t="str">
        <f>'Table 4'!B30</f>
        <v>EXIT ACCESS*</v>
      </c>
      <c r="C10" s="315"/>
      <c r="D10" s="315"/>
      <c r="E10" s="311"/>
      <c r="F10" s="311"/>
      <c r="G10" s="311"/>
    </row>
    <row r="11" spans="1:7" ht="13.5" thickBot="1" x14ac:dyDescent="0.25">
      <c r="A11" s="92"/>
      <c r="B11" s="93"/>
      <c r="C11" s="316"/>
      <c r="D11" s="316"/>
      <c r="E11" s="312">
        <f>+'Table 4'!C37</f>
        <v>0</v>
      </c>
      <c r="F11" s="312">
        <f>+E11</f>
        <v>0</v>
      </c>
      <c r="G11" s="312">
        <f>+F11</f>
        <v>0</v>
      </c>
    </row>
    <row r="12" spans="1:7" x14ac:dyDescent="0.2">
      <c r="A12" s="90">
        <v>6</v>
      </c>
      <c r="B12" s="91" t="str">
        <f>'Table 4'!B40</f>
        <v>VERTICAL OPENINGS</v>
      </c>
      <c r="C12" s="311"/>
      <c r="D12" s="315"/>
      <c r="E12" s="311"/>
      <c r="F12" s="311"/>
      <c r="G12" s="311"/>
    </row>
    <row r="13" spans="1:7" ht="13.5" thickBot="1" x14ac:dyDescent="0.25">
      <c r="A13" s="92"/>
      <c r="B13" s="93"/>
      <c r="C13" s="312">
        <f>+'Table 4'!C42</f>
        <v>0</v>
      </c>
      <c r="D13" s="316"/>
      <c r="E13" s="312">
        <f>+C13</f>
        <v>0</v>
      </c>
      <c r="F13" s="312">
        <f>+C13</f>
        <v>0</v>
      </c>
      <c r="G13" s="312">
        <f>C13</f>
        <v>0</v>
      </c>
    </row>
    <row r="14" spans="1:7" ht="13.5" thickBot="1" x14ac:dyDescent="0.25">
      <c r="A14" s="81">
        <v>7</v>
      </c>
      <c r="B14" s="80" t="str">
        <f>'Table 4'!B45</f>
        <v>HAZARDOUS AREAS</v>
      </c>
      <c r="C14" s="308">
        <f>+'Table 4'!C47</f>
        <v>0</v>
      </c>
      <c r="D14" s="308">
        <f>+C14</f>
        <v>0</v>
      </c>
      <c r="E14" s="310"/>
      <c r="F14" s="308">
        <f>+C14</f>
        <v>0</v>
      </c>
      <c r="G14" s="308">
        <f>C14</f>
        <v>0</v>
      </c>
    </row>
    <row r="15" spans="1:7" x14ac:dyDescent="0.2">
      <c r="A15" s="90">
        <v>8</v>
      </c>
      <c r="B15" s="91" t="str">
        <f>'Table 4'!B50</f>
        <v>SMOKE MANAGEMENT</v>
      </c>
      <c r="C15" s="315"/>
      <c r="D15" s="315"/>
      <c r="E15" s="320"/>
      <c r="F15" s="320"/>
      <c r="G15" s="311"/>
    </row>
    <row r="16" spans="1:7" ht="13.5" thickBot="1" x14ac:dyDescent="0.25">
      <c r="A16" s="92"/>
      <c r="B16" s="93"/>
      <c r="C16" s="316"/>
      <c r="D16" s="316"/>
      <c r="E16" s="319">
        <f>'Table 4'!C52</f>
        <v>0</v>
      </c>
      <c r="F16" s="319">
        <f>'Table 4'!C52</f>
        <v>0</v>
      </c>
      <c r="G16" s="319">
        <f>'Table 4'!C52</f>
        <v>0</v>
      </c>
    </row>
    <row r="17" spans="1:7" ht="13.5" thickBot="1" x14ac:dyDescent="0.25">
      <c r="A17" s="81">
        <v>9</v>
      </c>
      <c r="B17" s="80" t="str">
        <f>'Table 4'!B54</f>
        <v>EGRESS ROUTES</v>
      </c>
      <c r="C17" s="310"/>
      <c r="D17" s="310"/>
      <c r="E17" s="308">
        <f>+'Table 4'!C57</f>
        <v>0</v>
      </c>
      <c r="F17" s="308">
        <f>+E17</f>
        <v>0</v>
      </c>
      <c r="G17" s="308">
        <f>+F17</f>
        <v>0</v>
      </c>
    </row>
    <row r="18" spans="1:7" x14ac:dyDescent="0.2">
      <c r="A18" s="90">
        <v>10</v>
      </c>
      <c r="B18" s="91" t="str">
        <f>'Table 4'!B59</f>
        <v>FIRE ALARM SYSTEM</v>
      </c>
      <c r="C18" s="315"/>
      <c r="D18" s="311"/>
      <c r="E18" s="315"/>
      <c r="F18" s="311"/>
      <c r="G18" s="321" t="s">
        <v>274</v>
      </c>
    </row>
    <row r="19" spans="1:7" ht="13.5" thickBot="1" x14ac:dyDescent="0.25">
      <c r="A19" s="92"/>
      <c r="B19" s="93"/>
      <c r="C19" s="316"/>
      <c r="D19" s="312">
        <f>'Table 4'!C62</f>
        <v>0</v>
      </c>
      <c r="E19" s="316"/>
      <c r="F19" s="312">
        <f>+D19</f>
        <v>0</v>
      </c>
      <c r="G19" s="312">
        <f>F19/2</f>
        <v>0</v>
      </c>
    </row>
    <row r="20" spans="1:7" ht="13.5" thickBot="1" x14ac:dyDescent="0.25">
      <c r="A20" s="81">
        <v>11</v>
      </c>
      <c r="B20" s="80" t="str">
        <f>'Table 4'!B65</f>
        <v>SMOKE DETECTION</v>
      </c>
      <c r="C20" s="310"/>
      <c r="D20" s="308">
        <f>'Table 4'!C67</f>
        <v>0</v>
      </c>
      <c r="E20" s="308">
        <f>+D20</f>
        <v>0</v>
      </c>
      <c r="F20" s="308">
        <f>+D20</f>
        <v>0</v>
      </c>
      <c r="G20" s="308">
        <f>+E20</f>
        <v>0</v>
      </c>
    </row>
    <row r="21" spans="1:7" ht="13.5" thickBot="1" x14ac:dyDescent="0.25">
      <c r="A21" s="81">
        <v>12</v>
      </c>
      <c r="B21" s="80" t="str">
        <f>'Table 4'!B70</f>
        <v>AUTOMATIC SPRINKLERS</v>
      </c>
      <c r="C21" s="310"/>
      <c r="D21" s="308">
        <f>'Table 4'!C72</f>
        <v>0</v>
      </c>
      <c r="E21" s="308">
        <f>D21</f>
        <v>0</v>
      </c>
      <c r="F21" s="308">
        <f>D21</f>
        <v>0</v>
      </c>
      <c r="G21" s="308">
        <f>E21</f>
        <v>0</v>
      </c>
    </row>
    <row r="22" spans="1:7" ht="13.5" thickBot="1" x14ac:dyDescent="0.25">
      <c r="A22" s="81">
        <v>13</v>
      </c>
      <c r="B22" s="80" t="str">
        <f>'Table 4'!B74</f>
        <v>SMOKE ALARMS</v>
      </c>
      <c r="C22" s="310"/>
      <c r="D22" s="310"/>
      <c r="E22" s="308">
        <f>'Table 4'!C77</f>
        <v>0</v>
      </c>
      <c r="F22" s="308">
        <f>'Table 4'!C77</f>
        <v>0</v>
      </c>
      <c r="G22" s="310"/>
    </row>
    <row r="23" spans="1:7" ht="13.5" thickBot="1" x14ac:dyDescent="0.25">
      <c r="A23" s="81">
        <v>14</v>
      </c>
      <c r="B23" s="80" t="str">
        <f>'Table 4'!B80</f>
        <v>STANDPIPE SYSTEM</v>
      </c>
      <c r="C23" s="310"/>
      <c r="D23" s="308">
        <f>'Table 4'!C82</f>
        <v>0</v>
      </c>
      <c r="E23" s="310"/>
      <c r="F23" s="310"/>
      <c r="G23" s="308">
        <f>D23</f>
        <v>0</v>
      </c>
    </row>
    <row r="24" spans="1:7" ht="13.5" thickBot="1" x14ac:dyDescent="0.25">
      <c r="A24" s="81">
        <v>15</v>
      </c>
      <c r="B24" s="80" t="str">
        <f>'Table 4'!B84</f>
        <v>ELEVATORS</v>
      </c>
      <c r="C24" s="310"/>
      <c r="D24" s="310"/>
      <c r="E24" s="310"/>
      <c r="F24" s="310"/>
      <c r="G24" s="308">
        <f>'Table 4'!C88</f>
        <v>0</v>
      </c>
    </row>
    <row r="25" spans="1:7" ht="26.25" thickBot="1" x14ac:dyDescent="0.25">
      <c r="A25" s="81">
        <v>16</v>
      </c>
      <c r="B25" s="79" t="str">
        <f>'Table 4'!B90</f>
        <v>EMERGENCY LIGHTING AND EXIT SIGNS</v>
      </c>
      <c r="C25" s="310"/>
      <c r="D25" s="310"/>
      <c r="E25" s="308">
        <f>'Table 4'!C92</f>
        <v>0</v>
      </c>
      <c r="F25" s="308">
        <f>E25</f>
        <v>0</v>
      </c>
      <c r="G25" s="308">
        <f>F25</f>
        <v>0</v>
      </c>
    </row>
    <row r="26" spans="1:7" ht="13.5" thickBot="1" x14ac:dyDescent="0.25">
      <c r="A26" s="82"/>
      <c r="B26" s="83" t="s">
        <v>192</v>
      </c>
      <c r="C26" s="322">
        <f>SUM(C5:C25)</f>
        <v>0</v>
      </c>
      <c r="D26" s="322">
        <f>SUM(D5:D25)</f>
        <v>0</v>
      </c>
      <c r="E26" s="322">
        <f>SUM(E5:E25)</f>
        <v>0</v>
      </c>
      <c r="F26" s="322">
        <f>SUM(F5:F25)</f>
        <v>0</v>
      </c>
      <c r="G26" s="322">
        <f>SUM(G5:G25)</f>
        <v>0</v>
      </c>
    </row>
    <row r="27" spans="1:7" ht="25.5" x14ac:dyDescent="0.2">
      <c r="A27" s="82"/>
      <c r="B27" s="77" t="s">
        <v>193</v>
      </c>
      <c r="C27" s="84"/>
      <c r="D27" s="84"/>
      <c r="E27" s="323" t="s">
        <v>194</v>
      </c>
      <c r="F27" s="324" t="s">
        <v>194</v>
      </c>
      <c r="G27" s="323" t="s">
        <v>208</v>
      </c>
    </row>
    <row r="28" spans="1:7" ht="13.5" thickBot="1" x14ac:dyDescent="0.25">
      <c r="A28" s="82"/>
      <c r="B28" s="77"/>
      <c r="C28" s="84"/>
      <c r="D28" s="84"/>
      <c r="E28" s="327">
        <f>'Tables 1, 2, 3'!C70</f>
        <v>0</v>
      </c>
      <c r="F28" s="327">
        <f>'Tables 1, 2, 3'!C70</f>
        <v>0</v>
      </c>
      <c r="G28" s="327">
        <f>'Tables 1, 2, 3'!C72</f>
        <v>0</v>
      </c>
    </row>
    <row r="29" spans="1:7" ht="18.75" thickTop="1" x14ac:dyDescent="0.25">
      <c r="A29" s="85"/>
      <c r="B29" s="176"/>
      <c r="C29" s="325" t="s">
        <v>61</v>
      </c>
      <c r="D29" s="325" t="s">
        <v>62</v>
      </c>
      <c r="E29" s="325" t="s">
        <v>63</v>
      </c>
      <c r="F29" s="325" t="s">
        <v>176</v>
      </c>
      <c r="G29" s="325" t="s">
        <v>175</v>
      </c>
    </row>
    <row r="30" spans="1:7" ht="18.75" thickBot="1" x14ac:dyDescent="0.3">
      <c r="A30" s="328"/>
      <c r="B30" s="329" t="s">
        <v>64</v>
      </c>
      <c r="C30" s="326">
        <f>SUM(C4:C25)</f>
        <v>0</v>
      </c>
      <c r="D30" s="326">
        <f>SUM(D4:D25)</f>
        <v>0</v>
      </c>
      <c r="E30" s="326" t="e">
        <f>ROUND(E26/E28,1)</f>
        <v>#DIV/0!</v>
      </c>
      <c r="F30" s="326" t="e">
        <f>ROUND(F26/F28,1)</f>
        <v>#DIV/0!</v>
      </c>
      <c r="G30" s="326" t="e">
        <f>ROUND(G26/G28,1)</f>
        <v>#DIV/0!</v>
      </c>
    </row>
    <row r="31" spans="1:7" ht="13.5" thickTop="1" x14ac:dyDescent="0.2">
      <c r="A31" s="86"/>
      <c r="B31" s="425"/>
      <c r="C31" s="425"/>
      <c r="D31" s="425"/>
      <c r="E31" s="425"/>
      <c r="F31" s="425"/>
    </row>
    <row r="32" spans="1:7" x14ac:dyDescent="0.2">
      <c r="B32" s="88"/>
      <c r="C32" s="88"/>
      <c r="D32" s="88"/>
      <c r="E32" s="88"/>
      <c r="F32" s="88"/>
    </row>
    <row r="33" spans="2:6" x14ac:dyDescent="0.2">
      <c r="B33" s="88"/>
      <c r="C33" s="88"/>
      <c r="D33" s="88"/>
      <c r="E33" s="88"/>
      <c r="F33" s="88"/>
    </row>
  </sheetData>
  <sheetProtection algorithmName="SHA-512" hashValue="n9k8CB8kVsUud2wuRUQFU9eE7xE/Qu/pv7ZN1WqtCWO87xhtrd7TkfnMEB/Y/pVDGMJ1FwOAE/vyzr2EXiGVKQ==" saltValue="wBtOqurKRIRgUfHw4LQCxA==" spinCount="100000" sheet="1" objects="1" scenarios="1" selectLockedCells="1"/>
  <mergeCells count="1">
    <mergeCell ref="B31:F31"/>
  </mergeCells>
  <printOptions horizontalCentered="1"/>
  <pageMargins left="0.25" right="0.25" top="1" bottom="0.25" header="0.5" footer="0.5"/>
  <pageSetup paperSize="17" scale="91" orientation="portrait" r:id="rId1"/>
  <headerFooter alignWithMargins="0">
    <oddHeader>&amp;CLIFE SAFETY EVALUATION</oddHeader>
    <oddFooter>&amp;C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0"/>
  <sheetViews>
    <sheetView zoomScaleNormal="100" workbookViewId="0">
      <selection activeCell="B14" sqref="B14"/>
    </sheetView>
  </sheetViews>
  <sheetFormatPr defaultRowHeight="12.75" x14ac:dyDescent="0.2"/>
  <cols>
    <col min="1" max="1" width="19.140625" bestFit="1" customWidth="1"/>
  </cols>
  <sheetData>
    <row r="1" spans="1:64" ht="19.5" x14ac:dyDescent="0.35">
      <c r="A1" s="180" t="s">
        <v>155</v>
      </c>
      <c r="B1" s="181"/>
      <c r="C1" s="181"/>
      <c r="D1" s="181"/>
      <c r="E1" s="181"/>
      <c r="F1" s="181"/>
      <c r="G1" s="181"/>
      <c r="H1" s="182"/>
      <c r="I1" s="182"/>
    </row>
    <row r="2" spans="1:64" x14ac:dyDescent="0.2">
      <c r="A2" s="1"/>
      <c r="B2" s="1"/>
      <c r="C2" s="1"/>
      <c r="D2" s="1"/>
      <c r="E2" s="1"/>
      <c r="F2" s="1"/>
      <c r="G2" s="1"/>
    </row>
    <row r="3" spans="1:64" x14ac:dyDescent="0.2">
      <c r="A3" s="1"/>
      <c r="B3" s="183"/>
      <c r="C3" s="183"/>
      <c r="D3" s="183"/>
      <c r="E3" s="183"/>
      <c r="F3" s="183"/>
      <c r="G3" s="183"/>
      <c r="H3" s="184"/>
      <c r="I3" s="184"/>
      <c r="J3" s="184"/>
      <c r="K3" s="184"/>
    </row>
    <row r="4" spans="1:64" ht="25.35" customHeight="1" x14ac:dyDescent="0.2">
      <c r="A4" s="5"/>
      <c r="B4" s="426" t="s">
        <v>156</v>
      </c>
      <c r="C4" s="427"/>
      <c r="D4" s="426" t="s">
        <v>152</v>
      </c>
      <c r="E4" s="427"/>
      <c r="F4" s="185" t="s">
        <v>153</v>
      </c>
      <c r="G4" s="186"/>
      <c r="H4" s="185" t="s">
        <v>196</v>
      </c>
      <c r="I4" s="186"/>
      <c r="J4" s="185" t="s">
        <v>179</v>
      </c>
      <c r="K4" s="186"/>
    </row>
    <row r="5" spans="1:64" x14ac:dyDescent="0.2">
      <c r="A5" s="7"/>
      <c r="B5" s="187" t="s">
        <v>3</v>
      </c>
      <c r="C5" s="188"/>
      <c r="D5" s="187" t="s">
        <v>4</v>
      </c>
      <c r="E5" s="188"/>
      <c r="F5" s="187" t="s">
        <v>5</v>
      </c>
      <c r="G5" s="189"/>
      <c r="H5" s="187" t="s">
        <v>172</v>
      </c>
      <c r="I5" s="189"/>
      <c r="J5" s="187" t="s">
        <v>178</v>
      </c>
      <c r="K5" s="189"/>
    </row>
    <row r="6" spans="1:64" x14ac:dyDescent="0.2">
      <c r="A6" s="4"/>
      <c r="B6" s="10"/>
      <c r="C6" s="10" t="s">
        <v>8</v>
      </c>
      <c r="D6" s="10"/>
      <c r="E6" s="10" t="s">
        <v>8</v>
      </c>
      <c r="F6" s="38"/>
      <c r="G6" s="10" t="s">
        <v>8</v>
      </c>
      <c r="H6" s="38"/>
      <c r="I6" s="10" t="s">
        <v>8</v>
      </c>
      <c r="J6" s="38"/>
      <c r="K6" s="10" t="s">
        <v>8</v>
      </c>
    </row>
    <row r="7" spans="1:64" x14ac:dyDescent="0.2">
      <c r="A7" s="258"/>
      <c r="B7" s="259"/>
      <c r="C7" s="259"/>
      <c r="D7" s="259"/>
      <c r="E7" s="259"/>
      <c r="F7" s="260"/>
      <c r="G7" s="259"/>
      <c r="H7" s="260"/>
      <c r="I7" s="259"/>
      <c r="J7" s="260"/>
      <c r="K7" s="259"/>
    </row>
    <row r="8" spans="1:64" x14ac:dyDescent="0.2">
      <c r="A8" s="228" t="s">
        <v>276</v>
      </c>
      <c r="B8" s="229"/>
      <c r="C8" s="229">
        <v>8</v>
      </c>
      <c r="D8" s="229"/>
      <c r="E8" s="229">
        <v>8</v>
      </c>
      <c r="F8" s="230"/>
      <c r="G8" s="229">
        <v>8</v>
      </c>
      <c r="H8" s="230"/>
      <c r="I8" s="229">
        <v>8</v>
      </c>
      <c r="J8" s="230"/>
      <c r="K8" s="229">
        <v>8</v>
      </c>
    </row>
    <row r="9" spans="1:64" x14ac:dyDescent="0.2">
      <c r="A9" s="255"/>
      <c r="B9" s="256"/>
      <c r="C9" s="256"/>
      <c r="D9" s="256"/>
      <c r="E9" s="256"/>
      <c r="F9" s="257"/>
      <c r="G9" s="256"/>
      <c r="H9" s="257"/>
      <c r="I9" s="256"/>
      <c r="J9" s="257"/>
      <c r="K9" s="256"/>
    </row>
    <row r="10" spans="1:64" x14ac:dyDescent="0.2">
      <c r="A10" s="228" t="s">
        <v>275</v>
      </c>
      <c r="B10" s="229"/>
      <c r="C10" s="229">
        <v>6</v>
      </c>
      <c r="D10" s="229"/>
      <c r="E10" s="229">
        <v>6</v>
      </c>
      <c r="F10" s="230"/>
      <c r="G10" s="229">
        <v>8</v>
      </c>
      <c r="H10" s="230"/>
      <c r="I10" s="229">
        <v>6</v>
      </c>
      <c r="J10" s="230"/>
      <c r="K10" s="229">
        <v>6</v>
      </c>
    </row>
    <row r="11" spans="1:64" x14ac:dyDescent="0.2">
      <c r="A11" s="261"/>
      <c r="B11" s="262"/>
      <c r="C11" s="262"/>
      <c r="D11" s="262"/>
      <c r="E11" s="262"/>
      <c r="F11" s="263"/>
      <c r="G11" s="262"/>
      <c r="H11" s="263"/>
      <c r="I11" s="262"/>
      <c r="J11" s="263"/>
      <c r="K11" s="262"/>
    </row>
    <row r="12" spans="1:64" ht="13.5" thickBot="1" x14ac:dyDescent="0.25">
      <c r="A12" s="226"/>
      <c r="B12" s="226"/>
      <c r="C12" s="226"/>
      <c r="D12" s="226"/>
      <c r="E12" s="226"/>
      <c r="F12" s="30"/>
      <c r="G12" s="30"/>
      <c r="H12" s="30"/>
      <c r="I12" s="30"/>
      <c r="J12" s="30"/>
      <c r="K12" s="30"/>
    </row>
    <row r="13" spans="1:64" s="1" customFormat="1" ht="13.5" thickBot="1" x14ac:dyDescent="0.25">
      <c r="A13" s="183" t="s">
        <v>277</v>
      </c>
      <c r="B13" s="34"/>
      <c r="C13" s="34"/>
      <c r="D13" s="34"/>
      <c r="E13" s="34"/>
      <c r="F13" s="34"/>
      <c r="K13" s="231">
        <f>'Tables 1, 2, 3'!G17</f>
        <v>0</v>
      </c>
      <c r="L13" s="183" t="s">
        <v>305</v>
      </c>
      <c r="AM13" s="30"/>
      <c r="AZ13" s="2"/>
      <c r="BF13" s="232"/>
      <c r="BL13" s="233"/>
    </row>
    <row r="14" spans="1:64" s="1" customFormat="1" x14ac:dyDescent="0.2">
      <c r="AM14" s="30"/>
      <c r="AZ14" s="2"/>
      <c r="BF14" s="232"/>
      <c r="BL14" s="233"/>
    </row>
    <row r="15" spans="1:64" s="1" customFormat="1" x14ac:dyDescent="0.2">
      <c r="K15" s="234"/>
      <c r="L15" s="234"/>
      <c r="AM15" s="30"/>
      <c r="AZ15" s="2"/>
      <c r="BF15" s="232"/>
      <c r="BL15" s="233"/>
    </row>
    <row r="16" spans="1:64" s="1" customFormat="1" x14ac:dyDescent="0.2">
      <c r="A16" s="183" t="s">
        <v>278</v>
      </c>
      <c r="B16" s="34"/>
      <c r="K16" s="234"/>
      <c r="L16" s="234"/>
      <c r="AM16" s="30"/>
      <c r="AZ16" s="2"/>
      <c r="BF16" s="232"/>
      <c r="BL16" s="233"/>
    </row>
    <row r="17" spans="1:64" s="1" customFormat="1" ht="29.25" customHeight="1" x14ac:dyDescent="0.2">
      <c r="A17" s="428" t="s">
        <v>312</v>
      </c>
      <c r="B17" s="428"/>
      <c r="C17" s="428"/>
      <c r="D17" s="428"/>
      <c r="E17" s="428"/>
      <c r="F17" s="428"/>
      <c r="G17" s="428"/>
      <c r="H17" s="428"/>
      <c r="I17" s="428"/>
      <c r="K17" s="234"/>
      <c r="L17" s="234"/>
      <c r="AM17" s="30"/>
      <c r="AZ17" s="2"/>
      <c r="BF17" s="232"/>
      <c r="BL17" s="233"/>
    </row>
    <row r="18" spans="1:64" x14ac:dyDescent="0.2">
      <c r="A18" s="428"/>
      <c r="B18" s="428"/>
      <c r="C18" s="428"/>
      <c r="D18" s="428"/>
      <c r="E18" s="428"/>
      <c r="F18" s="428"/>
      <c r="G18" s="428"/>
      <c r="H18" s="428"/>
      <c r="I18" s="428"/>
      <c r="J18" s="30"/>
      <c r="K18" s="30"/>
    </row>
    <row r="19" spans="1:64" ht="13.5" thickBot="1" x14ac:dyDescent="0.25">
      <c r="A19" s="29"/>
      <c r="B19" s="30"/>
      <c r="C19" s="30"/>
      <c r="D19" s="30"/>
      <c r="E19" s="30"/>
      <c r="F19" s="30"/>
      <c r="G19" s="30"/>
      <c r="H19" s="30"/>
      <c r="I19" s="30"/>
      <c r="J19" s="30"/>
      <c r="K19" s="30"/>
    </row>
    <row r="20" spans="1:64" ht="13.5" thickBot="1" x14ac:dyDescent="0.25">
      <c r="A20" s="34"/>
      <c r="B20" s="190" t="s">
        <v>42</v>
      </c>
      <c r="C20" s="26">
        <f>IF($K$13="YES",C10,C8)</f>
        <v>8</v>
      </c>
      <c r="D20" s="191" t="s">
        <v>43</v>
      </c>
      <c r="E20" s="26">
        <f>IF($K$13="YES",E10,E8)</f>
        <v>8</v>
      </c>
      <c r="F20" s="191" t="s">
        <v>44</v>
      </c>
      <c r="G20" s="26">
        <f>IF($K$13="YES",G10,G8)</f>
        <v>8</v>
      </c>
      <c r="H20" s="191" t="s">
        <v>311</v>
      </c>
      <c r="I20" s="26">
        <f>IF($K$13="YES",I10,I8)</f>
        <v>8</v>
      </c>
      <c r="J20" s="191" t="s">
        <v>177</v>
      </c>
      <c r="K20" s="26">
        <f>IF($K$13="YES",K10,K8)</f>
        <v>8</v>
      </c>
    </row>
  </sheetData>
  <sheetProtection algorithmName="SHA-512" hashValue="zvqro1wU35SWghya8ZSywhfU7wKaskML3xTZ0JsZplkq8EjRR2W/FBBWYOK8vYXiKZHVNTNjZAdGL6RH3mGCMA==" saltValue="Rwnn0a7VlmrqPhAMgVUVqg==" spinCount="100000" sheet="1" objects="1" scenarios="1" selectLockedCells="1" selectUnlockedCells="1"/>
  <mergeCells count="3">
    <mergeCell ref="B4:C4"/>
    <mergeCell ref="D4:E4"/>
    <mergeCell ref="A17:I18"/>
  </mergeCells>
  <printOptions horizontalCentered="1"/>
  <pageMargins left="0.25" right="0.25" top="1" bottom="0.25" header="0.5" footer="0.5"/>
  <pageSetup paperSize="17" scale="91" orientation="portrait" r:id="rId1"/>
  <headerFooter alignWithMargins="0">
    <oddHeader>&amp;CLIFE SAFETY EVALUATION</oddHeader>
    <oddFooter>&amp;C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election activeCell="J6" sqref="J6"/>
    </sheetView>
  </sheetViews>
  <sheetFormatPr defaultColWidth="9.140625" defaultRowHeight="12.75" x14ac:dyDescent="0.2"/>
  <cols>
    <col min="1" max="1" width="25.5703125" style="97" customWidth="1"/>
    <col min="2" max="2" width="4.28515625" style="97" bestFit="1" customWidth="1"/>
    <col min="3" max="3" width="21.5703125" style="97" bestFit="1" customWidth="1"/>
    <col min="4" max="4" width="4.5703125" style="97" bestFit="1" customWidth="1"/>
    <col min="5" max="7" width="12.7109375" style="97" customWidth="1"/>
    <col min="8" max="16384" width="9.140625" style="97"/>
  </cols>
  <sheetData>
    <row r="1" spans="1:11" x14ac:dyDescent="0.2">
      <c r="A1" s="95"/>
      <c r="B1" s="95"/>
      <c r="C1" s="95"/>
      <c r="D1" s="95"/>
      <c r="E1" s="95"/>
      <c r="F1" s="96"/>
      <c r="G1" s="95"/>
      <c r="H1" s="95"/>
      <c r="I1" s="95"/>
      <c r="J1" s="95"/>
      <c r="K1" s="95"/>
    </row>
    <row r="2" spans="1:11" x14ac:dyDescent="0.2">
      <c r="A2" s="95"/>
      <c r="B2" s="95"/>
      <c r="C2" s="95"/>
      <c r="D2" s="95"/>
      <c r="E2" s="95"/>
      <c r="F2" s="96"/>
      <c r="G2" s="95"/>
      <c r="H2" s="95"/>
      <c r="I2" s="95"/>
      <c r="J2" s="95"/>
      <c r="K2" s="95"/>
    </row>
    <row r="3" spans="1:11" ht="18" x14ac:dyDescent="0.25">
      <c r="A3" s="203" t="s">
        <v>258</v>
      </c>
      <c r="B3" s="98"/>
      <c r="C3" s="98"/>
      <c r="D3" s="98"/>
      <c r="E3" s="98"/>
      <c r="F3" s="99"/>
      <c r="G3" s="98"/>
      <c r="H3" s="98"/>
      <c r="I3" s="100"/>
      <c r="J3" s="101" t="s">
        <v>15</v>
      </c>
      <c r="K3" s="101" t="s">
        <v>16</v>
      </c>
    </row>
    <row r="4" spans="1:11" ht="25.5" x14ac:dyDescent="0.2">
      <c r="A4" s="222" t="s">
        <v>173</v>
      </c>
      <c r="B4" s="223"/>
      <c r="C4" s="224" t="s">
        <v>158</v>
      </c>
      <c r="D4" s="223"/>
      <c r="E4" s="222"/>
      <c r="F4" s="223"/>
      <c r="G4" s="224"/>
      <c r="H4" s="225"/>
      <c r="I4" s="225"/>
      <c r="J4" s="429" t="s">
        <v>157</v>
      </c>
      <c r="K4" s="429"/>
    </row>
    <row r="5" spans="1:11" x14ac:dyDescent="0.2">
      <c r="A5" s="103"/>
      <c r="B5" s="104"/>
      <c r="C5" s="104"/>
      <c r="D5" s="105"/>
      <c r="E5" s="106" t="s">
        <v>21</v>
      </c>
      <c r="F5" s="106"/>
      <c r="G5" s="106" t="s">
        <v>3</v>
      </c>
      <c r="H5" s="106"/>
      <c r="I5" s="106" t="s">
        <v>22</v>
      </c>
      <c r="J5" s="204"/>
      <c r="K5" s="204"/>
    </row>
    <row r="6" spans="1:11" ht="40.35" customHeight="1" x14ac:dyDescent="0.2">
      <c r="A6" s="345" t="s">
        <v>159</v>
      </c>
      <c r="B6" s="107" t="s">
        <v>20</v>
      </c>
      <c r="C6" s="108" t="s">
        <v>154</v>
      </c>
      <c r="D6" s="109"/>
      <c r="E6" s="110">
        <f>+'Table 5'!C30</f>
        <v>0</v>
      </c>
      <c r="F6" s="111" t="s">
        <v>23</v>
      </c>
      <c r="G6" s="110">
        <f>+'Table 6'!C20</f>
        <v>8</v>
      </c>
      <c r="H6" s="111" t="s">
        <v>19</v>
      </c>
      <c r="I6" s="110">
        <f>E6-G6</f>
        <v>-8</v>
      </c>
      <c r="J6" s="200" t="str">
        <f>IF(I6&gt;=0,"X"," ")</f>
        <v xml:space="preserve"> </v>
      </c>
      <c r="K6" s="200" t="str">
        <f>IF(I6&lt;0,"X"," ")</f>
        <v>X</v>
      </c>
    </row>
    <row r="7" spans="1:11" x14ac:dyDescent="0.2">
      <c r="A7" s="95"/>
      <c r="B7" s="95"/>
      <c r="C7" s="95"/>
      <c r="D7" s="95"/>
      <c r="E7" s="112"/>
      <c r="F7" s="112"/>
      <c r="G7" s="112"/>
      <c r="H7" s="112"/>
      <c r="I7" s="112"/>
      <c r="J7" s="113"/>
      <c r="K7" s="113"/>
    </row>
    <row r="8" spans="1:11" x14ac:dyDescent="0.2">
      <c r="A8" s="103"/>
      <c r="B8" s="104"/>
      <c r="C8" s="104"/>
      <c r="D8" s="105"/>
      <c r="E8" s="112" t="s">
        <v>26</v>
      </c>
      <c r="F8" s="112"/>
      <c r="G8" s="112" t="s">
        <v>4</v>
      </c>
      <c r="H8" s="112"/>
      <c r="I8" s="112" t="s">
        <v>27</v>
      </c>
      <c r="J8" s="430" t="s">
        <v>243</v>
      </c>
      <c r="K8" s="430"/>
    </row>
    <row r="9" spans="1:11" ht="45" customHeight="1" x14ac:dyDescent="0.2">
      <c r="A9" s="114" t="s">
        <v>166</v>
      </c>
      <c r="B9" s="107" t="s">
        <v>20</v>
      </c>
      <c r="C9" s="221" t="s">
        <v>269</v>
      </c>
      <c r="D9" s="115"/>
      <c r="E9" s="110">
        <f>+'Table 5'!D30</f>
        <v>0</v>
      </c>
      <c r="F9" s="111" t="s">
        <v>23</v>
      </c>
      <c r="G9" s="110">
        <f>+'Table 6'!E20</f>
        <v>8</v>
      </c>
      <c r="H9" s="111" t="s">
        <v>19</v>
      </c>
      <c r="I9" s="110">
        <f>+E9-G9</f>
        <v>-8</v>
      </c>
      <c r="J9" s="205" t="str">
        <f>IF(I9&gt;=0,"X"," ")</f>
        <v xml:space="preserve"> </v>
      </c>
      <c r="K9" s="206" t="str">
        <f>IF(I9&lt;0,"X"," ")</f>
        <v>X</v>
      </c>
    </row>
    <row r="10" spans="1:11" x14ac:dyDescent="0.2">
      <c r="A10" s="95"/>
      <c r="B10" s="95"/>
      <c r="C10" s="95"/>
      <c r="D10" s="95"/>
      <c r="E10" s="112"/>
      <c r="F10" s="112"/>
      <c r="G10" s="112"/>
      <c r="H10" s="112"/>
      <c r="I10" s="112"/>
      <c r="J10" s="113"/>
      <c r="K10" s="113"/>
    </row>
    <row r="11" spans="1:11" x14ac:dyDescent="0.2">
      <c r="A11" s="95"/>
      <c r="B11" s="95"/>
      <c r="C11" s="95"/>
      <c r="D11" s="95"/>
      <c r="E11" s="112"/>
      <c r="F11" s="112"/>
      <c r="G11" s="112"/>
      <c r="H11" s="112"/>
      <c r="I11" s="112"/>
      <c r="J11" s="113"/>
      <c r="K11" s="113"/>
    </row>
    <row r="12" spans="1:11" x14ac:dyDescent="0.2">
      <c r="A12" s="95"/>
      <c r="B12" s="95"/>
      <c r="C12" s="95"/>
      <c r="D12" s="95"/>
      <c r="E12" s="112"/>
      <c r="F12" s="112"/>
      <c r="G12" s="112"/>
      <c r="H12" s="112"/>
      <c r="I12" s="112"/>
      <c r="J12" s="113"/>
      <c r="K12" s="113"/>
    </row>
    <row r="13" spans="1:11" x14ac:dyDescent="0.2">
      <c r="A13" s="103"/>
      <c r="B13" s="104"/>
      <c r="C13" s="104"/>
      <c r="D13" s="105"/>
      <c r="E13" s="112" t="s">
        <v>35</v>
      </c>
      <c r="F13" s="112"/>
      <c r="G13" s="112" t="s">
        <v>5</v>
      </c>
      <c r="H13" s="112"/>
      <c r="I13" s="112" t="s">
        <v>36</v>
      </c>
      <c r="J13" s="430" t="s">
        <v>244</v>
      </c>
      <c r="K13" s="430"/>
    </row>
    <row r="14" spans="1:11" ht="45" customHeight="1" x14ac:dyDescent="0.2">
      <c r="A14" s="116" t="s">
        <v>167</v>
      </c>
      <c r="B14" s="107" t="s">
        <v>20</v>
      </c>
      <c r="C14" s="108" t="s">
        <v>168</v>
      </c>
      <c r="D14" s="109"/>
      <c r="E14" s="237" t="e">
        <f>+'Table 5'!E30</f>
        <v>#DIV/0!</v>
      </c>
      <c r="F14" s="111" t="s">
        <v>23</v>
      </c>
      <c r="G14" s="237">
        <f>+'Table 6'!G20</f>
        <v>8</v>
      </c>
      <c r="H14" s="111" t="s">
        <v>19</v>
      </c>
      <c r="I14" s="237" t="e">
        <f>+E14-G14</f>
        <v>#DIV/0!</v>
      </c>
      <c r="J14" s="205" t="e">
        <f>IF(I14&gt;=0,"X"," ")</f>
        <v>#DIV/0!</v>
      </c>
      <c r="K14" s="206" t="e">
        <f>IF(I14&lt;0,"X"," ")</f>
        <v>#DIV/0!</v>
      </c>
    </row>
    <row r="15" spans="1:11" x14ac:dyDescent="0.2">
      <c r="A15" s="102"/>
      <c r="B15" s="102"/>
      <c r="C15" s="102"/>
      <c r="D15" s="102"/>
      <c r="E15" s="117"/>
      <c r="F15" s="112"/>
      <c r="G15" s="117"/>
      <c r="H15" s="112"/>
      <c r="I15" s="117"/>
      <c r="J15" s="118"/>
      <c r="K15" s="118"/>
    </row>
    <row r="16" spans="1:11" x14ac:dyDescent="0.2">
      <c r="A16" s="103"/>
      <c r="B16" s="104"/>
      <c r="C16" s="104"/>
      <c r="D16" s="105"/>
      <c r="E16" s="112" t="s">
        <v>170</v>
      </c>
      <c r="F16" s="112"/>
      <c r="G16" s="112" t="s">
        <v>172</v>
      </c>
      <c r="H16" s="112"/>
      <c r="I16" s="112" t="s">
        <v>46</v>
      </c>
      <c r="J16" s="430" t="s">
        <v>245</v>
      </c>
      <c r="K16" s="430"/>
    </row>
    <row r="17" spans="1:11" ht="51" x14ac:dyDescent="0.2">
      <c r="A17" s="116" t="s">
        <v>169</v>
      </c>
      <c r="B17" s="107" t="s">
        <v>20</v>
      </c>
      <c r="C17" s="119" t="s">
        <v>171</v>
      </c>
      <c r="D17" s="109"/>
      <c r="E17" s="110" t="e">
        <f>+'Table 5'!F30</f>
        <v>#DIV/0!</v>
      </c>
      <c r="F17" s="111" t="s">
        <v>23</v>
      </c>
      <c r="G17" s="110">
        <f>'Table 6'!I20</f>
        <v>8</v>
      </c>
      <c r="H17" s="111" t="s">
        <v>19</v>
      </c>
      <c r="I17" s="110" t="e">
        <f>+E17-G17</f>
        <v>#DIV/0!</v>
      </c>
      <c r="J17" s="205" t="e">
        <f>IF(I17&gt;=0,"X"," ")</f>
        <v>#DIV/0!</v>
      </c>
      <c r="K17" s="206" t="e">
        <f>IF(I17&lt;0,"X"," ")</f>
        <v>#DIV/0!</v>
      </c>
    </row>
    <row r="18" spans="1:11" x14ac:dyDescent="0.2">
      <c r="A18" s="120"/>
      <c r="B18" s="120"/>
      <c r="C18" s="120"/>
      <c r="D18" s="120"/>
      <c r="E18" s="121"/>
      <c r="F18" s="122"/>
      <c r="G18" s="123"/>
      <c r="H18" s="123"/>
      <c r="I18" s="123"/>
      <c r="J18" s="95"/>
      <c r="K18" s="95"/>
    </row>
    <row r="19" spans="1:11" x14ac:dyDescent="0.2">
      <c r="A19" s="103"/>
      <c r="B19" s="104"/>
      <c r="C19" s="104"/>
      <c r="D19" s="105"/>
      <c r="E19" s="112" t="s">
        <v>182</v>
      </c>
      <c r="F19" s="112"/>
      <c r="G19" s="112" t="s">
        <v>178</v>
      </c>
      <c r="H19" s="112"/>
      <c r="I19" s="112" t="s">
        <v>14</v>
      </c>
      <c r="J19" s="430" t="s">
        <v>246</v>
      </c>
      <c r="K19" s="430"/>
    </row>
    <row r="20" spans="1:11" ht="51" x14ac:dyDescent="0.2">
      <c r="A20" s="116" t="s">
        <v>180</v>
      </c>
      <c r="B20" s="107" t="s">
        <v>20</v>
      </c>
      <c r="C20" s="119" t="s">
        <v>181</v>
      </c>
      <c r="D20" s="109"/>
      <c r="E20" s="110" t="e">
        <f>'Table 5'!G30</f>
        <v>#DIV/0!</v>
      </c>
      <c r="F20" s="111" t="s">
        <v>23</v>
      </c>
      <c r="G20" s="110">
        <f>'Table 6'!K20</f>
        <v>8</v>
      </c>
      <c r="H20" s="111" t="s">
        <v>19</v>
      </c>
      <c r="I20" s="110" t="e">
        <f>+E20-G20</f>
        <v>#DIV/0!</v>
      </c>
      <c r="J20" s="205" t="e">
        <f>IF(I20&gt;=0,"X"," ")</f>
        <v>#DIV/0!</v>
      </c>
      <c r="K20" s="206" t="e">
        <f>IF(I20&lt;0,"X"," ")</f>
        <v>#DIV/0!</v>
      </c>
    </row>
  </sheetData>
  <sheetProtection algorithmName="SHA-512" hashValue="pIOHDM4BU0OAvObTW9JBzmrUtJCDHDSX2pU15zYe4MM52wMPA/jSSiUm0sgk7mKe76BydiGSacCa2rDJIF/LVQ==" saltValue="/v0MwsJCtk+OHviXAwMMdQ==" spinCount="100000" sheet="1" objects="1" scenarios="1" selectLockedCells="1"/>
  <mergeCells count="5">
    <mergeCell ref="J4:K4"/>
    <mergeCell ref="J8:K8"/>
    <mergeCell ref="J13:K13"/>
    <mergeCell ref="J16:K16"/>
    <mergeCell ref="J19:K19"/>
  </mergeCells>
  <printOptions horizontalCentered="1"/>
  <pageMargins left="0.25" right="0.25" top="1" bottom="0.25" header="0.5" footer="0.5"/>
  <pageSetup paperSize="17" orientation="portrait" r:id="rId1"/>
  <headerFooter alignWithMargins="0">
    <oddHeader>&amp;CLIFE SAFETY EVALUATION</oddHeader>
    <oddFooter>&amp;C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10" sqref="B10"/>
    </sheetView>
  </sheetViews>
  <sheetFormatPr defaultRowHeight="12.75" x14ac:dyDescent="0.2"/>
  <cols>
    <col min="2" max="2" width="73" bestFit="1" customWidth="1"/>
  </cols>
  <sheetData>
    <row r="1" spans="1:5" ht="15.75" x14ac:dyDescent="0.25">
      <c r="A1" s="32" t="s">
        <v>139</v>
      </c>
      <c r="B1" s="1"/>
      <c r="C1" s="1"/>
      <c r="D1" s="1"/>
      <c r="E1" s="1"/>
    </row>
    <row r="2" spans="1:5" x14ac:dyDescent="0.2">
      <c r="A2" s="1"/>
      <c r="B2" s="1"/>
      <c r="C2" s="1"/>
      <c r="D2" s="1"/>
      <c r="E2" s="1"/>
    </row>
    <row r="3" spans="1:5" ht="13.5" thickBot="1" x14ac:dyDescent="0.25">
      <c r="A3" s="1"/>
      <c r="B3" s="1"/>
      <c r="C3" s="1"/>
      <c r="D3" s="1"/>
      <c r="E3" s="1"/>
    </row>
    <row r="4" spans="1:5" x14ac:dyDescent="0.2">
      <c r="A4" s="1"/>
      <c r="B4" s="1"/>
      <c r="C4" s="11" t="s">
        <v>9</v>
      </c>
      <c r="D4" s="11" t="s">
        <v>10</v>
      </c>
      <c r="E4" s="11" t="s">
        <v>10</v>
      </c>
    </row>
    <row r="5" spans="1:5" ht="13.5" thickBot="1" x14ac:dyDescent="0.25">
      <c r="A5" s="1"/>
      <c r="B5" s="1"/>
      <c r="C5" s="14"/>
      <c r="D5" s="14" t="s">
        <v>9</v>
      </c>
      <c r="E5" s="14" t="s">
        <v>11</v>
      </c>
    </row>
    <row r="6" spans="1:5" ht="13.5" thickBot="1" x14ac:dyDescent="0.25">
      <c r="A6" s="71" t="s">
        <v>17</v>
      </c>
      <c r="B6" s="43" t="s">
        <v>199</v>
      </c>
      <c r="C6" s="17" t="s">
        <v>18</v>
      </c>
      <c r="D6" s="41"/>
      <c r="E6" s="18"/>
    </row>
    <row r="7" spans="1:5" ht="33.75" x14ac:dyDescent="0.2">
      <c r="A7" s="72" t="s">
        <v>24</v>
      </c>
      <c r="B7" s="70" t="s">
        <v>200</v>
      </c>
      <c r="C7" s="20" t="s">
        <v>18</v>
      </c>
      <c r="D7" s="39"/>
      <c r="E7" s="25"/>
    </row>
    <row r="8" spans="1:5" x14ac:dyDescent="0.2">
      <c r="A8" s="73"/>
      <c r="B8" s="36"/>
      <c r="C8" s="27"/>
      <c r="D8" s="42"/>
      <c r="E8" s="28"/>
    </row>
    <row r="9" spans="1:5" ht="13.5" thickBot="1" x14ac:dyDescent="0.25">
      <c r="A9" s="74"/>
      <c r="B9" s="36"/>
      <c r="C9" s="23"/>
      <c r="D9" s="40"/>
      <c r="E9" s="31"/>
    </row>
    <row r="10" spans="1:5" x14ac:dyDescent="0.2">
      <c r="A10" s="72" t="s">
        <v>32</v>
      </c>
      <c r="B10" s="24" t="s">
        <v>33</v>
      </c>
      <c r="C10" s="20" t="s">
        <v>18</v>
      </c>
      <c r="D10" s="20"/>
      <c r="E10" s="25"/>
    </row>
    <row r="11" spans="1:5" ht="13.5" thickBot="1" x14ac:dyDescent="0.25">
      <c r="A11" s="73"/>
      <c r="B11" s="24"/>
      <c r="C11" s="23"/>
      <c r="D11" s="23"/>
      <c r="E11" s="31"/>
    </row>
    <row r="12" spans="1:5" ht="13.5" thickBot="1" x14ac:dyDescent="0.25">
      <c r="A12" s="74"/>
      <c r="B12" s="24"/>
      <c r="C12" s="17"/>
      <c r="D12" s="17"/>
      <c r="E12" s="18"/>
    </row>
    <row r="13" spans="1:5" ht="13.5" thickBot="1" x14ac:dyDescent="0.25">
      <c r="A13" s="71" t="s">
        <v>37</v>
      </c>
      <c r="B13" s="36" t="s">
        <v>38</v>
      </c>
      <c r="C13" s="17" t="s">
        <v>18</v>
      </c>
      <c r="D13" s="17"/>
      <c r="E13" s="17"/>
    </row>
    <row r="14" spans="1:5" x14ac:dyDescent="0.2">
      <c r="A14" s="72" t="s">
        <v>40</v>
      </c>
      <c r="B14" s="36" t="s">
        <v>41</v>
      </c>
      <c r="C14" s="20" t="s">
        <v>18</v>
      </c>
      <c r="D14" s="20"/>
      <c r="E14" s="25"/>
    </row>
    <row r="15" spans="1:5" x14ac:dyDescent="0.2">
      <c r="A15" s="73"/>
      <c r="B15" s="36"/>
      <c r="C15" s="27"/>
      <c r="D15" s="27"/>
      <c r="E15" s="28"/>
    </row>
    <row r="16" spans="1:5" ht="13.5" thickBot="1" x14ac:dyDescent="0.25">
      <c r="A16" s="74"/>
      <c r="B16" s="36" t="s">
        <v>45</v>
      </c>
      <c r="C16" s="23"/>
      <c r="D16" s="23"/>
      <c r="E16" s="31"/>
    </row>
    <row r="17" spans="1:5" ht="13.5" thickBot="1" x14ac:dyDescent="0.25">
      <c r="A17" s="71" t="s">
        <v>47</v>
      </c>
      <c r="B17" s="36" t="s">
        <v>48</v>
      </c>
      <c r="C17" s="17" t="s">
        <v>18</v>
      </c>
      <c r="D17" s="17"/>
      <c r="E17" s="18"/>
    </row>
    <row r="18" spans="1:5" x14ac:dyDescent="0.2">
      <c r="A18" s="72" t="s">
        <v>49</v>
      </c>
      <c r="B18" s="44" t="s">
        <v>91</v>
      </c>
      <c r="C18" s="20" t="s">
        <v>18</v>
      </c>
      <c r="D18" s="20"/>
      <c r="E18" s="20"/>
    </row>
    <row r="19" spans="1:5" ht="13.5" thickBot="1" x14ac:dyDescent="0.25">
      <c r="A19" s="74"/>
      <c r="B19" s="22" t="s">
        <v>92</v>
      </c>
      <c r="C19" s="23"/>
      <c r="D19" s="23"/>
      <c r="E19" s="23"/>
    </row>
    <row r="20" spans="1:5" ht="13.5" thickBot="1" x14ac:dyDescent="0.25">
      <c r="A20" s="71" t="s">
        <v>52</v>
      </c>
      <c r="B20" s="24" t="s">
        <v>53</v>
      </c>
      <c r="C20" s="17" t="s">
        <v>18</v>
      </c>
      <c r="D20" s="17"/>
      <c r="E20" s="18"/>
    </row>
    <row r="21" spans="1:5" ht="13.5" thickBot="1" x14ac:dyDescent="0.25">
      <c r="A21" s="71" t="s">
        <v>54</v>
      </c>
      <c r="B21" s="24" t="s">
        <v>55</v>
      </c>
      <c r="C21" s="17" t="s">
        <v>18</v>
      </c>
      <c r="D21" s="17"/>
      <c r="E21" s="17"/>
    </row>
    <row r="22" spans="1:5" ht="13.5" thickBot="1" x14ac:dyDescent="0.25">
      <c r="A22" s="71" t="s">
        <v>56</v>
      </c>
      <c r="B22" s="35" t="s">
        <v>57</v>
      </c>
      <c r="C22" s="17" t="s">
        <v>18</v>
      </c>
      <c r="D22" s="17"/>
      <c r="E22" s="17"/>
    </row>
    <row r="23" spans="1:5" ht="13.5" thickBot="1" x14ac:dyDescent="0.25">
      <c r="A23" s="71" t="s">
        <v>13</v>
      </c>
      <c r="B23" s="35" t="s">
        <v>58</v>
      </c>
      <c r="C23" s="17"/>
      <c r="D23" s="17"/>
      <c r="E23" s="17" t="s">
        <v>18</v>
      </c>
    </row>
    <row r="24" spans="1:5" x14ac:dyDescent="0.2">
      <c r="A24" s="431"/>
      <c r="B24" s="431"/>
      <c r="C24" s="431"/>
      <c r="D24" s="431"/>
      <c r="E24" s="431"/>
    </row>
  </sheetData>
  <mergeCells count="1">
    <mergeCell ref="A24:E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workbookViewId="0">
      <selection activeCell="B3" sqref="B3"/>
    </sheetView>
  </sheetViews>
  <sheetFormatPr defaultRowHeight="12.75" x14ac:dyDescent="0.2"/>
  <sheetData>
    <row r="1" spans="1:14" ht="18" x14ac:dyDescent="0.25">
      <c r="A1" s="346" t="s">
        <v>201</v>
      </c>
      <c r="B1" s="346"/>
      <c r="C1" s="347"/>
      <c r="D1" s="347"/>
      <c r="E1" s="347"/>
      <c r="F1" s="347"/>
      <c r="G1" s="348"/>
      <c r="H1" s="347"/>
      <c r="I1" s="347"/>
      <c r="J1" s="34"/>
      <c r="K1" s="34"/>
      <c r="L1" s="195"/>
    </row>
    <row r="2" spans="1:14" ht="13.5" thickBot="1" x14ac:dyDescent="0.25">
      <c r="A2" s="349"/>
      <c r="B2" s="6"/>
      <c r="C2" s="6"/>
      <c r="D2" s="6"/>
      <c r="E2" s="6"/>
      <c r="F2" s="6"/>
      <c r="G2" s="15"/>
      <c r="H2" s="6"/>
      <c r="I2" s="6"/>
      <c r="J2" s="6"/>
      <c r="K2" s="6"/>
      <c r="L2" s="350"/>
      <c r="M2" s="350"/>
      <c r="N2" s="351"/>
    </row>
    <row r="3" spans="1:14" s="194" customFormat="1" ht="15.75" thickBot="1" x14ac:dyDescent="0.3">
      <c r="A3" s="352"/>
      <c r="B3" s="201"/>
      <c r="C3" s="192" t="s">
        <v>197</v>
      </c>
      <c r="D3" s="192"/>
      <c r="E3" s="192"/>
      <c r="F3" s="192"/>
      <c r="G3" s="193"/>
      <c r="H3" s="192"/>
      <c r="I3" s="192"/>
      <c r="J3" s="192"/>
      <c r="K3" s="192"/>
      <c r="L3" s="196"/>
      <c r="M3" s="196"/>
      <c r="N3" s="353"/>
    </row>
    <row r="4" spans="1:14" s="194" customFormat="1" ht="15" thickBot="1" x14ac:dyDescent="0.25">
      <c r="A4" s="352"/>
      <c r="B4" s="192"/>
      <c r="C4" s="192"/>
      <c r="D4" s="192"/>
      <c r="E4" s="192"/>
      <c r="F4" s="192"/>
      <c r="G4" s="193"/>
      <c r="H4" s="192"/>
      <c r="I4" s="192"/>
      <c r="J4" s="192"/>
      <c r="K4" s="192"/>
      <c r="L4" s="196"/>
      <c r="M4" s="196"/>
      <c r="N4" s="353"/>
    </row>
    <row r="5" spans="1:14" s="194" customFormat="1" ht="15.75" thickBot="1" x14ac:dyDescent="0.3">
      <c r="A5" s="352"/>
      <c r="B5" s="201"/>
      <c r="C5" s="192" t="s">
        <v>198</v>
      </c>
      <c r="D5" s="192"/>
      <c r="E5" s="192"/>
      <c r="F5" s="192"/>
      <c r="G5" s="193"/>
      <c r="H5" s="192"/>
      <c r="I5" s="192"/>
      <c r="J5" s="192"/>
      <c r="K5" s="192"/>
      <c r="L5" s="196"/>
      <c r="M5" s="196"/>
      <c r="N5" s="353"/>
    </row>
    <row r="6" spans="1:14" s="194" customFormat="1" ht="15.75" thickBot="1" x14ac:dyDescent="0.3">
      <c r="A6" s="352"/>
      <c r="B6" s="364"/>
      <c r="C6" s="192"/>
      <c r="D6" s="192"/>
      <c r="E6" s="192"/>
      <c r="F6" s="192"/>
      <c r="G6" s="193"/>
      <c r="H6" s="192"/>
      <c r="I6" s="192"/>
      <c r="J6" s="192"/>
      <c r="K6" s="192"/>
      <c r="L6" s="196"/>
      <c r="M6" s="196"/>
      <c r="N6" s="353"/>
    </row>
    <row r="7" spans="1:14" s="194" customFormat="1" ht="15.75" thickBot="1" x14ac:dyDescent="0.3">
      <c r="A7" s="352"/>
      <c r="B7" s="201"/>
      <c r="C7" s="192" t="s">
        <v>316</v>
      </c>
      <c r="D7" s="192"/>
      <c r="E7" s="192"/>
      <c r="F7" s="192"/>
      <c r="G7" s="193"/>
      <c r="H7" s="192"/>
      <c r="I7" s="192"/>
      <c r="J7" s="192"/>
      <c r="K7" s="192"/>
      <c r="L7" s="196"/>
      <c r="M7" s="196"/>
      <c r="N7" s="353"/>
    </row>
    <row r="8" spans="1:14" s="194" customFormat="1" ht="14.25" x14ac:dyDescent="0.2">
      <c r="A8" s="354"/>
      <c r="B8" s="355"/>
      <c r="C8" s="355"/>
      <c r="D8" s="355"/>
      <c r="E8" s="355"/>
      <c r="F8" s="355"/>
      <c r="G8" s="356"/>
      <c r="H8" s="355"/>
      <c r="I8" s="355"/>
      <c r="J8" s="355"/>
      <c r="K8" s="355"/>
      <c r="L8" s="357"/>
      <c r="M8" s="357"/>
      <c r="N8" s="358"/>
    </row>
    <row r="9" spans="1:14" s="194" customFormat="1" ht="14.25" x14ac:dyDescent="0.2">
      <c r="A9" s="192"/>
      <c r="B9" s="192"/>
      <c r="C9" s="192"/>
      <c r="D9" s="192"/>
      <c r="E9" s="192"/>
      <c r="F9" s="192"/>
      <c r="G9" s="193"/>
      <c r="H9" s="192"/>
      <c r="I9" s="192"/>
      <c r="J9" s="192"/>
      <c r="K9" s="192"/>
      <c r="L9" s="196"/>
    </row>
    <row r="10" spans="1:14" s="194" customFormat="1" ht="14.25" x14ac:dyDescent="0.2">
      <c r="A10" s="192"/>
      <c r="B10" s="192"/>
      <c r="C10" s="192"/>
      <c r="D10" s="192"/>
      <c r="E10" s="192"/>
      <c r="F10" s="192"/>
      <c r="G10" s="193"/>
      <c r="H10" s="192"/>
      <c r="I10" s="192"/>
      <c r="J10" s="192"/>
      <c r="K10" s="192"/>
      <c r="L10" s="196"/>
    </row>
    <row r="11" spans="1:14" s="194" customFormat="1" ht="14.25" x14ac:dyDescent="0.2">
      <c r="A11" s="192"/>
      <c r="B11" s="192"/>
      <c r="C11" s="192"/>
      <c r="D11" s="192"/>
      <c r="E11" s="192"/>
      <c r="F11" s="192"/>
      <c r="G11" s="193"/>
      <c r="H11" s="192"/>
      <c r="I11" s="192"/>
      <c r="J11" s="192"/>
      <c r="K11" s="192"/>
      <c r="L11" s="196"/>
    </row>
    <row r="12" spans="1:14" s="194" customFormat="1" ht="14.25" x14ac:dyDescent="0.2">
      <c r="A12" s="192"/>
      <c r="B12" s="192"/>
      <c r="C12" s="192"/>
      <c r="D12" s="192"/>
      <c r="E12" s="192"/>
      <c r="F12" s="192"/>
      <c r="G12" s="193"/>
      <c r="H12" s="192"/>
      <c r="I12" s="192"/>
      <c r="J12" s="192"/>
      <c r="K12" s="192"/>
      <c r="L12" s="196"/>
    </row>
    <row r="13" spans="1:14" s="194" customFormat="1" ht="14.25" x14ac:dyDescent="0.2">
      <c r="A13" s="192"/>
      <c r="B13" s="192"/>
      <c r="C13" s="192"/>
      <c r="D13" s="192"/>
      <c r="E13" s="192"/>
      <c r="F13" s="192"/>
      <c r="G13" s="193"/>
      <c r="H13" s="192"/>
      <c r="I13" s="192"/>
      <c r="J13" s="192"/>
      <c r="K13" s="192"/>
      <c r="L13" s="196"/>
    </row>
    <row r="14" spans="1:14" s="194" customFormat="1" x14ac:dyDescent="0.2">
      <c r="K14" s="196"/>
      <c r="L14" s="196"/>
    </row>
  </sheetData>
  <sheetProtection algorithmName="SHA-512" hashValue="SwBoNZ8juHQ4fDmsWgQd/1u4KGAhPkDsOvbawShCKYEWSGVQjXnG+ItI3+gh5OBm11Eua93xaIOTPKQ8T0sFug==" saltValue="Bm1tXmeGafsK+he2hvcrsQ==" spinCount="100000" sheet="1" objects="1" scenarios="1" selectLockedCells="1"/>
  <printOptions horizontalCentered="1"/>
  <pageMargins left="0.25" right="0.25" top="1" bottom="0.25" header="0.5" footer="0.5"/>
  <pageSetup paperSize="17" orientation="portrait" r:id="rId1"/>
  <headerFooter alignWithMargins="0">
    <oddHeader>&amp;CLIFE SAFETY EVALUATION</oddHeader>
    <oddFooter>&amp;C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2.75" x14ac:dyDescent="0.2"/>
  <sheetData/>
  <printOptions horizontalCentered="1"/>
  <pageMargins left="0.25" right="0.25" top="1" bottom="0.25" header="0.5" footer="0.5"/>
  <pageSetup paperSize="119" orientation="portrait" r:id="rId1"/>
  <headerFooter alignWithMargins="0">
    <oddHeader xml:space="preserve">&amp;CDRAFT 11/06/2017
FIRE SAFETY EVALUATION WORKSHEET
</oddHeader>
    <oddFooter>&amp;C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Tables 1, 2, 3</vt:lpstr>
      <vt:lpstr>Table 4</vt:lpstr>
      <vt:lpstr>Table 5</vt:lpstr>
      <vt:lpstr>Table 6</vt:lpstr>
      <vt:lpstr>Table 7</vt:lpstr>
      <vt:lpstr>xx</vt:lpstr>
      <vt:lpstr>Table 8</vt:lpstr>
      <vt:lpstr>Sheet1</vt:lpstr>
      <vt:lpstr>'Table 6'!Print_Area</vt:lpstr>
      <vt:lpstr>'Tables 1, 2, 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S. Dannaway</dc:creator>
  <cp:keywords/>
  <dc:description/>
  <cp:lastModifiedBy>Mokulehua, Kevin K</cp:lastModifiedBy>
  <cp:lastPrinted>2019-04-12T20:20:41Z</cp:lastPrinted>
  <dcterms:created xsi:type="dcterms:W3CDTF">1997-04-09T03:44:56Z</dcterms:created>
  <dcterms:modified xsi:type="dcterms:W3CDTF">2019-05-04T21:54:56Z</dcterms:modified>
</cp:coreProperties>
</file>